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Multi-Family\2. Properties\The BLVD_M380_(Bellwether Housing)\CONTRACT FILE - 1. BID PROCUREMENT\Mechanical &amp; Electrical\VENTILATION BID\"/>
    </mc:Choice>
  </mc:AlternateContent>
  <xr:revisionPtr revIDLastSave="0" documentId="13_ncr:1_{2B26754E-55C0-451A-8325-88A8E91BCC85}"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Base Bid" sheetId="5" r:id="rId2"/>
    <sheet name="Alternate 1" sheetId="11" r:id="rId3"/>
    <sheet name="Equipment &amp; Signature" sheetId="7" r:id="rId4"/>
    <sheet name="Change Order #" sheetId="9" state="hidden" r:id="rId5"/>
  </sheets>
  <definedNames>
    <definedName name="Address" localSheetId="2">'Alternate 1'!$A$3</definedName>
    <definedName name="Address">'Base Bid'!$A$3</definedName>
    <definedName name="BondCost" localSheetId="2">'Alternate 1'!#REF!</definedName>
    <definedName name="BondCost" localSheetId="1">'Base Bid'!#REF!</definedName>
    <definedName name="BondCost" localSheetId="3">'Equipment &amp; Signature'!#REF!</definedName>
    <definedName name="BondCost">#REF!</definedName>
    <definedName name="contractnumber" localSheetId="2">'Alternate 1'!$C$44</definedName>
    <definedName name="contractnumber">'Base Bid'!$C$69</definedName>
    <definedName name="Dropdown3" localSheetId="2">'Alternate 1'!#REF!</definedName>
    <definedName name="Dropdown3" localSheetId="1">'Base Bid'!#REF!</definedName>
    <definedName name="Dropdown3" localSheetId="3">'Equipment &amp; Signature'!#REF!</definedName>
    <definedName name="LaborOverheadandProfit" localSheetId="2">'Alternate 1'!#REF!</definedName>
    <definedName name="LaborOverheadandProfit" localSheetId="1">'Base Bid'!#REF!</definedName>
    <definedName name="LaborOverheadandProfit" localSheetId="3">'Equipment &amp; Signature'!#REF!</definedName>
    <definedName name="LaborOverheadandProfit">#REF!</definedName>
    <definedName name="MaterialCost" localSheetId="2">'Alternate 1'!$H$27</definedName>
    <definedName name="MaterialCost" localSheetId="1">'Base Bid'!$H$52</definedName>
    <definedName name="MaterialCost" localSheetId="3">'Equipment &amp; Signature'!#REF!</definedName>
    <definedName name="MaterialCost">#REF!</definedName>
    <definedName name="NameofProject" localSheetId="2">'Alternate 1'!$A$2</definedName>
    <definedName name="NameofProject">'Base Bid'!$A$2</definedName>
    <definedName name="PBLOP" localSheetId="2">'Alternate 1'!$H$29</definedName>
    <definedName name="PBLOP" localSheetId="3">'Equipment &amp; Signature'!#REF!</definedName>
    <definedName name="PBLOP">'Base Bid'!$H$54</definedName>
    <definedName name="PermitCost" localSheetId="2">'Alternate 1'!$H$29</definedName>
    <definedName name="PermitCost" localSheetId="1">'Base Bid'!$H$54</definedName>
    <definedName name="PermitCost" localSheetId="3">'Equipment &amp; Signature'!#REF!</definedName>
    <definedName name="PermitCost">#REF!</definedName>
    <definedName name="_xlnm.Print_Area" localSheetId="2">'Alternate 1'!$A$1:$J$36</definedName>
    <definedName name="_xlnm.Print_Area" localSheetId="1">'Base Bid'!$A$1:$J$61</definedName>
    <definedName name="_xlnm.Print_Area" localSheetId="4">'Change Order #'!$A$1:$K$53</definedName>
    <definedName name="_xlnm.Print_Area" localSheetId="3">'Equipment &amp; Signature'!$A$1:$J$63</definedName>
    <definedName name="_xlnm.Print_Area" localSheetId="0">Instructions!$A$1:$I$46</definedName>
    <definedName name="Tax" localSheetId="2">'Alternate 1'!$H$30</definedName>
    <definedName name="Tax">'Base Bid'!$H$55</definedName>
    <definedName name="TaxRate" localSheetId="2">'Alternate 1'!#REF!</definedName>
    <definedName name="TaxRate" localSheetId="1">'Base Bid'!#REF!</definedName>
    <definedName name="TaxRate" localSheetId="3">'Equipment &amp; Signature'!#REF!</definedName>
    <definedName name="TaxRate">#REF!</definedName>
    <definedName name="TotalTax" localSheetId="2">'Alternate 1'!#REF!</definedName>
    <definedName name="TotalTax" localSheetId="1">'Base Bid'!#REF!</definedName>
    <definedName name="TotalTax" localSheetId="3">'Equipment &amp; Signature'!#REF!</definedName>
    <definedName name="TotalTax">#REF!</definedName>
    <definedName name="TOTALUNITS" localSheetId="2">'Alternate 1'!#REF!</definedName>
    <definedName name="TOTALUNITS" localSheetId="1">'Base Bid'!#REF!</definedName>
    <definedName name="TOTALUNITS" localSheetId="3">'Equipment &amp; Signature'!#REF!</definedName>
    <definedName name="TOTAL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5" l="1"/>
  <c r="H36" i="5"/>
  <c r="A49" i="11"/>
  <c r="H40" i="11"/>
  <c r="H30" i="11"/>
  <c r="H33" i="11" s="1"/>
  <c r="C49" i="11" s="1"/>
  <c r="C50" i="11" s="1"/>
  <c r="A20" i="11"/>
  <c r="B16" i="11"/>
  <c r="G21" i="11" s="1"/>
  <c r="H21" i="11" s="1"/>
  <c r="H23" i="11" s="1"/>
  <c r="H39" i="11" s="1"/>
  <c r="H42" i="11" s="1"/>
  <c r="A75" i="5" l="1"/>
  <c r="A76" i="5"/>
  <c r="A77" i="5"/>
  <c r="A78" i="5"/>
  <c r="A79" i="5"/>
  <c r="F21" i="5"/>
  <c r="G32" i="5" s="1"/>
  <c r="H32" i="5" s="1"/>
  <c r="H55" i="5" l="1"/>
  <c r="C74" i="5"/>
  <c r="C75" i="5"/>
  <c r="C76" i="5"/>
  <c r="C77" i="5"/>
  <c r="C78" i="5"/>
  <c r="C79" i="5"/>
  <c r="I21" i="5"/>
  <c r="H21" i="5"/>
  <c r="G21" i="5"/>
  <c r="G42" i="5" l="1"/>
  <c r="H42" i="5" s="1"/>
  <c r="H43" i="5" s="1"/>
  <c r="G40" i="5"/>
  <c r="H40" i="5" s="1"/>
  <c r="G34" i="5"/>
  <c r="H34" i="5" s="1"/>
  <c r="A74" i="5"/>
  <c r="D21" i="5"/>
  <c r="G28" i="5" s="1"/>
  <c r="J32" i="9" l="1"/>
  <c r="J23" i="9"/>
  <c r="J22" i="9"/>
  <c r="J21" i="9"/>
  <c r="J20" i="9"/>
  <c r="J19" i="9"/>
  <c r="J18" i="9"/>
  <c r="J15" i="9"/>
  <c r="J14" i="9"/>
  <c r="J13" i="9"/>
  <c r="J12" i="9"/>
  <c r="J11" i="9"/>
  <c r="J10" i="9"/>
  <c r="J9" i="9"/>
  <c r="J8" i="9"/>
  <c r="J16" i="9" l="1"/>
  <c r="J24" i="9"/>
  <c r="J34" i="9" s="1"/>
  <c r="J38" i="9" l="1"/>
  <c r="J40" i="9" l="1"/>
  <c r="J43" i="9" s="1"/>
  <c r="E21" i="5"/>
  <c r="C21" i="5"/>
  <c r="G26" i="5" l="1"/>
  <c r="H26" i="5" s="1"/>
  <c r="G30" i="5"/>
  <c r="H30" i="5" s="1"/>
  <c r="H28" i="5"/>
  <c r="C80" i="5"/>
  <c r="H58" i="5" l="1"/>
  <c r="H64" i="5" l="1"/>
  <c r="H65" i="5"/>
  <c r="H67" i="5" l="1"/>
</calcChain>
</file>

<file path=xl/sharedStrings.xml><?xml version="1.0" encoding="utf-8"?>
<sst xmlns="http://schemas.openxmlformats.org/spreadsheetml/2006/main" count="221" uniqueCount="140">
  <si>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</si>
  <si>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</si>
  <si>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</si>
  <si>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</si>
  <si>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</si>
  <si>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</si>
  <si>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</si>
  <si>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</si>
  <si>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</si>
  <si>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</si>
  <si>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</si>
  <si>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</si>
  <si>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</si>
  <si>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</si>
  <si>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</si>
  <si>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</si>
  <si>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</si>
  <si>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</si>
  <si>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</si>
  <si>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</si>
  <si>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</si>
  <si>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</si>
  <si>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</si>
  <si>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</si>
  <si>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</si>
  <si>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</si>
  <si>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</si>
  <si>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</si>
  <si>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</si>
  <si>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</si>
  <si>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</si>
  <si>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</si>
  <si>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</si>
  <si>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</si>
  <si>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</si>
  <si>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</si>
  <si>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</si>
  <si>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</si>
  <si>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</si>
  <si>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</si>
  <si>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</si>
  <si>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</si>
  <si>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</si>
  <si>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</si>
  <si>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</si>
  <si>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</si>
  <si>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</si>
  <si>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</si>
  <si>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</si>
  <si>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</si>
  <si>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</si>
  <si>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</si>
  <si>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</si>
  <si>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</si>
  <si>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</si>
  <si>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</si>
  <si>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</si>
  <si>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</si>
  <si>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</si>
  <si>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</si>
  <si>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</si>
  <si>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</si>
  <si>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</si>
  <si>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</si>
  <si>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</si>
  <si>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</si>
  <si>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</si>
  <si>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</si>
  <si>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</si>
  <si>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</si>
  <si>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</si>
  <si>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</si>
  <si>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</si>
  <si>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</si>
  <si>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</si>
  <si>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</si>
  <si>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</si>
  <si>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</si>
  <si>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</si>
  <si>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</si>
  <si>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</si>
  <si>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</si>
  <si>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</si>
  <si>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</si>
  <si>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</si>
  <si>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</si>
  <si>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</si>
  <si>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</si>
  <si>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</si>
  <si>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</si>
  <si>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</si>
  <si>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</si>
  <si>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</si>
  <si>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</si>
  <si>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ERV</t>
  </si>
  <si>
    <t>Fan</t>
  </si>
  <si>
    <t>Humidistat</t>
  </si>
  <si>
    <t xml:space="preserve">In Unit </t>
  </si>
  <si>
    <t>In Unit Price per Fan</t>
  </si>
  <si>
    <t>In Unit Price per Humidistat</t>
  </si>
  <si>
    <t>Common Area Unit Price per ERV</t>
  </si>
  <si>
    <t>Common Area Unit Price per Fan</t>
  </si>
  <si>
    <t>Common Area Unit Price per Humidistat</t>
  </si>
  <si>
    <t>Total</t>
  </si>
  <si>
    <t>Common Area</t>
  </si>
  <si>
    <t>In Unit Fan</t>
  </si>
  <si>
    <t>In Unit Humidistat</t>
  </si>
  <si>
    <t>Common Area ERV</t>
  </si>
  <si>
    <t>Common Area Fan</t>
  </si>
  <si>
    <t>Common Area Humidistat</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</si>
  <si>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</si>
  <si>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</si>
  <si>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</si>
  <si>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</si>
  <si>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THE BLVD</t>
  </si>
  <si>
    <t>2136 S 272nd St Kent, WA 98032</t>
  </si>
  <si>
    <t>Bldg A</t>
  </si>
  <si>
    <t>Bldg B</t>
  </si>
  <si>
    <t>Bldg C</t>
  </si>
  <si>
    <t>Bldg D</t>
  </si>
  <si>
    <t>Bldg E</t>
  </si>
  <si>
    <t>Bldg F</t>
  </si>
  <si>
    <t>Fireplace</t>
  </si>
  <si>
    <t>In Unit Price per ERV</t>
  </si>
  <si>
    <t>In Unit Price per Fireplace</t>
  </si>
  <si>
    <t>Swimming Pool Heater</t>
  </si>
  <si>
    <t>Common Area Swimming Pool Heater</t>
  </si>
  <si>
    <t>In Unit ERV</t>
  </si>
  <si>
    <t>In Unit Heat Pump</t>
  </si>
  <si>
    <t>In Unit Fireplace</t>
  </si>
  <si>
    <t>ALTERNATE BID SUMMARY (B)</t>
  </si>
  <si>
    <t xml:space="preserve">Total Alternate Bid, including Tax </t>
  </si>
  <si>
    <t>Magnetic Door Holder</t>
  </si>
  <si>
    <t>Controller</t>
  </si>
  <si>
    <t>Power Supply</t>
  </si>
  <si>
    <t>Fire Damper</t>
  </si>
  <si>
    <t>Duct</t>
  </si>
  <si>
    <t>VENTILATION &amp; ELECTRICAL</t>
  </si>
  <si>
    <t>Common Area Price Air Handler Decomission</t>
  </si>
  <si>
    <t>Common Area Price per Magnetic Door 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</si>
</sst>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diagonal/>
    </border>
    <border>
      <left/>
      <right/>
      <top style="dotted">
        <color auto="1"/>
      </top>
      <bottom style="dott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0" fontId="3" fillId="0" borderId="0" xfId="0" applyFont="1" applyAlignment="1">
      <alignment horizontal="left" vertical="center" wrapText="1"/>
    </xf>
    <xf numFmtId="0" fontId="3" fillId="0" borderId="0" xfId="0" applyFont="1"/>
    <xf numFmtId="0" fontId="5" fillId="0" borderId="0" xfId="0" applyFont="1"/>
    <xf numFmtId="164" fontId="3" fillId="0" borderId="0" xfId="0" applyNumberFormat="1" applyFont="1"/>
    <xf numFmtId="164" fontId="0" fillId="0" borderId="0" xfId="0" applyNumberFormat="1"/>
    <xf numFmtId="0" fontId="4" fillId="0" borderId="0" xfId="0" applyFont="1" applyAlignment="1">
      <alignment vertical="center"/>
    </xf>
    <xf numFmtId="0" fontId="3" fillId="0" borderId="1" xfId="0" applyFont="1" applyBorder="1"/>
    <xf numFmtId="0" fontId="8" fillId="0" borderId="0" xfId="0" applyFont="1"/>
    <xf numFmtId="0" fontId="3" fillId="0" borderId="3" xfId="0" applyFont="1" applyBorder="1"/>
    <xf numFmtId="0" fontId="3" fillId="0" borderId="0" xfId="0" applyFont="1" applyAlignment="1">
      <alignment horizontal="center"/>
    </xf>
    <xf numFmtId="0" fontId="4" fillId="0" borderId="1" xfId="0" applyFont="1" applyBorder="1" applyAlignment="1">
      <alignment vertical="center"/>
    </xf>
    <xf numFmtId="0" fontId="8" fillId="0" borderId="1" xfId="0" applyFont="1" applyBorder="1"/>
    <xf numFmtId="0" fontId="4" fillId="0" borderId="1" xfId="0" applyFont="1" applyBorder="1"/>
    <xf numFmtId="0" fontId="0" fillId="0" borderId="1" xfId="0"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Alignment="1">
      <alignment horizontal="center"/>
    </xf>
    <xf numFmtId="0" fontId="3" fillId="2" borderId="8" xfId="0" applyFont="1" applyFill="1" applyBorder="1"/>
    <xf numFmtId="0" fontId="3" fillId="2" borderId="0" xfId="0" applyFont="1" applyFill="1"/>
    <xf numFmtId="0" fontId="3" fillId="2" borderId="9" xfId="0" applyFont="1" applyFill="1" applyBorder="1"/>
    <xf numFmtId="0" fontId="10" fillId="2" borderId="0" xfId="0" applyFont="1" applyFill="1"/>
    <xf numFmtId="0" fontId="0" fillId="2" borderId="0" xfId="0" applyFill="1"/>
    <xf numFmtId="0" fontId="3" fillId="2" borderId="10" xfId="0" applyFont="1" applyFill="1" applyBorder="1"/>
    <xf numFmtId="0" fontId="3" fillId="2" borderId="11" xfId="0" applyFont="1" applyFill="1" applyBorder="1"/>
    <xf numFmtId="0" fontId="3" fillId="2" borderId="12"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xf numFmtId="0" fontId="12" fillId="0" borderId="0" xfId="0" applyFont="1" applyAlignment="1">
      <alignment horizontal="center"/>
    </xf>
    <xf numFmtId="0" fontId="5" fillId="0" borderId="1" xfId="0" applyFont="1" applyBorder="1" applyAlignment="1">
      <alignment horizontal="center"/>
    </xf>
    <xf numFmtId="0" fontId="13" fillId="0" borderId="0" xfId="0" applyFont="1" applyAlignment="1">
      <alignment horizontal="left"/>
    </xf>
    <xf numFmtId="0" fontId="14" fillId="0" borderId="0" xfId="0" applyFont="1"/>
    <xf numFmtId="0" fontId="15" fillId="0" borderId="0" xfId="0" applyFont="1"/>
    <xf numFmtId="0" fontId="16" fillId="0" borderId="0" xfId="0" applyFont="1" applyAlignment="1">
      <alignment horizontal="center"/>
    </xf>
    <xf numFmtId="0" fontId="18" fillId="0" borderId="0" xfId="0" applyFont="1"/>
    <xf numFmtId="0" fontId="18"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22" fillId="0" borderId="0" xfId="0" applyFont="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xf numFmtId="0" fontId="23" fillId="6" borderId="18" xfId="0" applyFont="1" applyFill="1" applyBorder="1"/>
    <xf numFmtId="0" fontId="23" fillId="6" borderId="30" xfId="0" applyFont="1" applyFill="1" applyBorder="1"/>
    <xf numFmtId="0" fontId="23" fillId="6" borderId="20" xfId="0" applyFont="1" applyFill="1" applyBorder="1"/>
    <xf numFmtId="49" fontId="35" fillId="7" borderId="38" xfId="0" applyNumberFormat="1" applyFont="1" applyFill="1" applyBorder="1" applyAlignment="1">
      <alignment horizontal="left" vertical="center"/>
    </xf>
    <xf numFmtId="0" fontId="35" fillId="7" borderId="39" xfId="0" applyFont="1" applyFill="1" applyBorder="1" applyAlignment="1">
      <alignment horizontal="left" vertical="center"/>
    </xf>
    <xf numFmtId="0" fontId="36" fillId="7" borderId="34" xfId="0" applyFont="1" applyFill="1" applyBorder="1" applyAlignment="1">
      <alignment horizontal="left" vertical="center"/>
    </xf>
    <xf numFmtId="0" fontId="36" fillId="7" borderId="34" xfId="0" applyFont="1" applyFill="1" applyBorder="1" applyAlignment="1">
      <alignment horizontal="center" vertical="center"/>
    </xf>
    <xf numFmtId="0" fontId="36" fillId="7" borderId="39" xfId="0" applyFont="1" applyFill="1" applyBorder="1"/>
    <xf numFmtId="0" fontId="37" fillId="7" borderId="34" xfId="0" applyFont="1" applyFill="1" applyBorder="1" applyAlignment="1">
      <alignment horizontal="left" vertical="center" wrapText="1"/>
    </xf>
    <xf numFmtId="0" fontId="23" fillId="5" borderId="18" xfId="0" applyFont="1" applyFill="1" applyBorder="1"/>
    <xf numFmtId="0" fontId="38" fillId="0" borderId="44" xfId="0" quotePrefix="1" applyFont="1" applyBorder="1" applyAlignment="1">
      <alignment horizontal="center" vertical="center"/>
    </xf>
    <xf numFmtId="49" fontId="38" fillId="0" borderId="46" xfId="1" applyNumberFormat="1" applyFont="1" applyFill="1" applyBorder="1" applyAlignment="1" applyProtection="1">
      <alignment horizontal="center" vertical="center"/>
    </xf>
    <xf numFmtId="4" fontId="38" fillId="5" borderId="0" xfId="0" applyNumberFormat="1" applyFont="1" applyFill="1" applyAlignment="1">
      <alignment horizontal="right" vertical="center"/>
    </xf>
    <xf numFmtId="0" fontId="23" fillId="0" borderId="47" xfId="0" applyFont="1" applyBorder="1"/>
    <xf numFmtId="0" fontId="38" fillId="0" borderId="48" xfId="0" quotePrefix="1" applyFont="1" applyBorder="1" applyAlignment="1">
      <alignment horizontal="center" vertical="center"/>
    </xf>
    <xf numFmtId="49" fontId="38" fillId="0" borderId="50" xfId="1" applyNumberFormat="1" applyFont="1" applyFill="1" applyBorder="1" applyAlignment="1" applyProtection="1">
      <alignment horizontal="center" vertical="center"/>
    </xf>
    <xf numFmtId="4" fontId="38" fillId="5" borderId="51" xfId="0" applyNumberFormat="1" applyFont="1" applyFill="1" applyBorder="1" applyAlignment="1">
      <alignment horizontal="right" vertical="center"/>
    </xf>
    <xf numFmtId="0" fontId="23" fillId="0" borderId="53" xfId="0" applyFont="1" applyBorder="1"/>
    <xf numFmtId="0" fontId="38" fillId="0" borderId="52" xfId="0" quotePrefix="1" applyFont="1" applyBorder="1" applyAlignment="1">
      <alignment horizontal="center" vertical="center"/>
    </xf>
    <xf numFmtId="0" fontId="23" fillId="0" borderId="54" xfId="0" applyFont="1" applyBorder="1"/>
    <xf numFmtId="0" fontId="39" fillId="5" borderId="20" xfId="0" applyFont="1" applyFill="1" applyBorder="1" applyAlignment="1">
      <alignment vertical="center" textRotation="90"/>
    </xf>
    <xf numFmtId="0" fontId="41" fillId="5" borderId="58" xfId="0" applyFont="1" applyFill="1" applyBorder="1" applyAlignment="1">
      <alignment horizontal="center" vertical="center" wrapText="1"/>
    </xf>
    <xf numFmtId="49" fontId="24" fillId="5" borderId="36" xfId="1" applyNumberFormat="1" applyFont="1" applyFill="1" applyBorder="1" applyAlignment="1" applyProtection="1">
      <alignment horizontal="center" vertical="center"/>
    </xf>
    <xf numFmtId="4" fontId="42" fillId="5" borderId="1" xfId="0" applyNumberFormat="1" applyFont="1" applyFill="1" applyBorder="1" applyAlignment="1">
      <alignment horizontal="right" vertical="center"/>
    </xf>
    <xf numFmtId="0" fontId="23" fillId="0" borderId="21" xfId="0" applyFont="1" applyBorder="1"/>
    <xf numFmtId="0" fontId="36" fillId="7" borderId="34" xfId="0" applyFont="1" applyFill="1" applyBorder="1" applyAlignment="1">
      <alignment vertical="center"/>
    </xf>
    <xf numFmtId="0" fontId="38" fillId="0" borderId="59" xfId="0" quotePrefix="1" applyFont="1" applyBorder="1" applyAlignment="1">
      <alignment horizontal="center" vertical="center"/>
    </xf>
    <xf numFmtId="0" fontId="38" fillId="0" borderId="62" xfId="0" quotePrefix="1" applyFont="1" applyBorder="1" applyAlignment="1">
      <alignment horizontal="center" vertical="center"/>
    </xf>
    <xf numFmtId="0" fontId="38" fillId="0" borderId="63" xfId="0" quotePrefix="1" applyFont="1" applyBorder="1" applyAlignment="1">
      <alignment horizontal="center" vertical="center"/>
    </xf>
    <xf numFmtId="0" fontId="39" fillId="5" borderId="18" xfId="0" applyFont="1" applyFill="1" applyBorder="1" applyAlignment="1">
      <alignment vertical="center" textRotation="90"/>
    </xf>
    <xf numFmtId="0" fontId="44" fillId="0" borderId="58" xfId="0" applyFont="1" applyBorder="1" applyAlignment="1">
      <alignment horizontal="center" vertical="center" wrapText="1"/>
    </xf>
    <xf numFmtId="49" fontId="24" fillId="0" borderId="33" xfId="1" applyNumberFormat="1" applyFont="1" applyFill="1" applyBorder="1" applyAlignment="1" applyProtection="1">
      <alignment horizontal="center" vertical="center"/>
    </xf>
    <xf numFmtId="4" fontId="42" fillId="5" borderId="34" xfId="0" applyNumberFormat="1" applyFont="1" applyFill="1" applyBorder="1" applyAlignment="1">
      <alignment horizontal="right" vertical="center"/>
    </xf>
    <xf numFmtId="0" fontId="23" fillId="0" borderId="64" xfId="0" applyFont="1" applyBorder="1"/>
    <xf numFmtId="49" fontId="35" fillId="7" borderId="65" xfId="0" applyNumberFormat="1" applyFont="1" applyFill="1" applyBorder="1" applyAlignment="1">
      <alignment horizontal="left" vertical="center"/>
    </xf>
    <xf numFmtId="0" fontId="45" fillId="0" borderId="0" xfId="0" applyFont="1"/>
    <xf numFmtId="0" fontId="23" fillId="0" borderId="19" xfId="0" applyFont="1" applyBorder="1"/>
    <xf numFmtId="49" fontId="24" fillId="5" borderId="31" xfId="1" applyNumberFormat="1" applyFont="1" applyFill="1" applyBorder="1" applyAlignment="1" applyProtection="1">
      <alignment horizontal="center" vertical="center"/>
    </xf>
    <xf numFmtId="4" fontId="42" fillId="5" borderId="0" xfId="0" applyNumberFormat="1" applyFont="1" applyFill="1" applyAlignment="1">
      <alignment horizontal="right" vertical="center"/>
    </xf>
    <xf numFmtId="49" fontId="26" fillId="7" borderId="65" xfId="0" applyNumberFormat="1" applyFont="1" applyFill="1" applyBorder="1" applyAlignment="1">
      <alignment horizontal="left" vertical="center"/>
    </xf>
    <xf numFmtId="49" fontId="46" fillId="7" borderId="76" xfId="1" applyNumberFormat="1" applyFont="1" applyFill="1" applyBorder="1" applyAlignment="1" applyProtection="1">
      <alignment horizontal="center" vertical="center"/>
    </xf>
    <xf numFmtId="4" fontId="23" fillId="7" borderId="14" xfId="0" applyNumberFormat="1" applyFont="1" applyFill="1" applyBorder="1" applyAlignment="1">
      <alignment horizontal="right" vertical="center"/>
    </xf>
    <xf numFmtId="0" fontId="23" fillId="7" borderId="17" xfId="0" applyFont="1" applyFill="1" applyBorder="1"/>
    <xf numFmtId="49" fontId="26" fillId="0" borderId="20" xfId="0" applyNumberFormat="1" applyFont="1" applyBorder="1" applyAlignment="1">
      <alignment horizontal="left" vertical="center"/>
    </xf>
    <xf numFmtId="49" fontId="30" fillId="0" borderId="80" xfId="1" applyNumberFormat="1" applyFont="1" applyFill="1" applyBorder="1" applyAlignment="1" applyProtection="1">
      <alignment horizontal="center" vertical="center"/>
    </xf>
    <xf numFmtId="4" fontId="33" fillId="0" borderId="81" xfId="0" applyNumberFormat="1" applyFont="1" applyBorder="1" applyAlignment="1">
      <alignment horizontal="right" vertical="center"/>
    </xf>
    <xf numFmtId="0" fontId="23" fillId="0" borderId="82" xfId="0" applyFont="1" applyBorder="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4" xfId="0" applyFont="1" applyBorder="1"/>
    <xf numFmtId="49" fontId="50" fillId="6" borderId="85" xfId="0" applyNumberFormat="1" applyFont="1" applyFill="1" applyBorder="1" applyAlignment="1">
      <alignment horizontal="left" vertical="center"/>
    </xf>
    <xf numFmtId="0" fontId="51" fillId="6" borderId="2" xfId="0" applyFont="1" applyFill="1" applyBorder="1" applyAlignment="1">
      <alignment horizontal="left"/>
    </xf>
    <xf numFmtId="0" fontId="23" fillId="6" borderId="85" xfId="0" applyFont="1" applyFill="1" applyBorder="1" applyAlignment="1">
      <alignment horizontal="left" vertical="center"/>
    </xf>
    <xf numFmtId="49" fontId="55" fillId="5" borderId="90" xfId="1" applyNumberFormat="1" applyFont="1" applyFill="1" applyBorder="1" applyAlignment="1" applyProtection="1">
      <alignment horizontal="center" vertical="center"/>
    </xf>
    <xf numFmtId="4" fontId="56" fillId="5" borderId="91" xfId="0" applyNumberFormat="1" applyFont="1" applyFill="1" applyBorder="1" applyAlignment="1">
      <alignment horizontal="right" vertical="center"/>
    </xf>
    <xf numFmtId="0" fontId="23" fillId="0" borderId="92" xfId="0" applyFont="1" applyBorder="1"/>
    <xf numFmtId="0" fontId="53" fillId="0" borderId="2" xfId="0" applyFont="1" applyBorder="1" applyAlignment="1">
      <alignment horizontal="left" vertical="center" wrapText="1"/>
    </xf>
    <xf numFmtId="0" fontId="23" fillId="0" borderId="2" xfId="0" applyFont="1" applyBorder="1" applyAlignment="1">
      <alignment vertical="center"/>
    </xf>
    <xf numFmtId="0" fontId="47" fillId="0" borderId="2" xfId="0" applyFont="1" applyBorder="1" applyAlignment="1">
      <alignment horizontal="center" vertical="center" wrapText="1"/>
    </xf>
    <xf numFmtId="0" fontId="54" fillId="0" borderId="14" xfId="0" applyFont="1" applyBorder="1" applyAlignment="1">
      <alignment horizontal="center" vertical="center" wrapText="1"/>
    </xf>
    <xf numFmtId="0" fontId="49" fillId="0" borderId="14" xfId="0" applyFont="1" applyBorder="1" applyAlignment="1">
      <alignment horizontal="center" vertical="center"/>
    </xf>
    <xf numFmtId="49" fontId="55" fillId="5" borderId="93" xfId="1" applyNumberFormat="1" applyFont="1" applyFill="1" applyBorder="1" applyAlignment="1" applyProtection="1">
      <alignment horizontal="center" vertical="center"/>
    </xf>
    <xf numFmtId="4" fontId="56" fillId="5" borderId="0" xfId="0" applyNumberFormat="1" applyFont="1" applyFill="1" applyAlignment="1">
      <alignment horizontal="right" vertical="center"/>
    </xf>
    <xf numFmtId="0" fontId="23" fillId="0" borderId="94" xfId="0" applyFont="1" applyBorder="1"/>
    <xf numFmtId="49" fontId="26" fillId="0" borderId="85" xfId="0" applyNumberFormat="1" applyFont="1" applyBorder="1" applyAlignment="1">
      <alignment horizontal="left" vertical="center"/>
    </xf>
    <xf numFmtId="49" fontId="55" fillId="7" borderId="96" xfId="1" applyNumberFormat="1" applyFont="1" applyFill="1" applyBorder="1" applyAlignment="1" applyProtection="1">
      <alignment horizontal="center" vertical="center"/>
    </xf>
    <xf numFmtId="0" fontId="23" fillId="7" borderId="98" xfId="0" applyFont="1" applyFill="1" applyBorder="1"/>
    <xf numFmtId="43" fontId="23" fillId="0" borderId="0" xfId="0" applyNumberFormat="1" applyFont="1"/>
    <xf numFmtId="0" fontId="53" fillId="0" borderId="85" xfId="0" applyFont="1" applyBorder="1" applyAlignment="1">
      <alignment vertical="center" wrapText="1"/>
    </xf>
    <xf numFmtId="0" fontId="53" fillId="0" borderId="2" xfId="0" applyFont="1" applyBorder="1" applyAlignment="1">
      <alignment vertical="center" wrapText="1"/>
    </xf>
    <xf numFmtId="49" fontId="58" fillId="5" borderId="90" xfId="1" applyNumberFormat="1" applyFont="1" applyFill="1" applyBorder="1" applyAlignment="1" applyProtection="1">
      <alignment horizontal="center" vertical="center"/>
    </xf>
    <xf numFmtId="4" fontId="59" fillId="5" borderId="91" xfId="0" applyNumberFormat="1" applyFont="1" applyFill="1" applyBorder="1" applyAlignment="1">
      <alignment horizontal="right" vertical="center"/>
    </xf>
    <xf numFmtId="0" fontId="60" fillId="0" borderId="0" xfId="0" applyFont="1"/>
    <xf numFmtId="0" fontId="61" fillId="0" borderId="0" xfId="0" applyFont="1"/>
    <xf numFmtId="0" fontId="62" fillId="0" borderId="0" xfId="0" applyFont="1"/>
    <xf numFmtId="0" fontId="63" fillId="0" borderId="0" xfId="0" applyFont="1"/>
    <xf numFmtId="4" fontId="23" fillId="0" borderId="0" xfId="0" applyNumberFormat="1" applyFont="1"/>
    <xf numFmtId="43" fontId="38" fillId="3" borderId="44" xfId="1" applyNumberFormat="1" applyFont="1" applyFill="1" applyBorder="1" applyAlignment="1" applyProtection="1">
      <alignment horizontal="center" vertical="center"/>
      <protection locked="0"/>
    </xf>
    <xf numFmtId="43" fontId="38" fillId="3" borderId="48" xfId="1" applyNumberFormat="1" applyFont="1" applyFill="1" applyBorder="1" applyAlignment="1" applyProtection="1">
      <alignment horizontal="center" vertical="center"/>
      <protection locked="0"/>
    </xf>
    <xf numFmtId="44" fontId="23" fillId="3" borderId="45" xfId="1" applyFont="1" applyFill="1" applyBorder="1" applyAlignment="1" applyProtection="1">
      <alignment horizontal="center" vertical="center"/>
      <protection locked="0"/>
    </xf>
    <xf numFmtId="44" fontId="23" fillId="3" borderId="49" xfId="1" applyFont="1" applyFill="1" applyBorder="1" applyAlignment="1" applyProtection="1">
      <alignment horizontal="center" vertical="center"/>
      <protection locked="0"/>
    </xf>
    <xf numFmtId="166" fontId="38" fillId="3" borderId="59" xfId="0" applyNumberFormat="1" applyFont="1" applyFill="1" applyBorder="1" applyAlignment="1" applyProtection="1">
      <alignment horizontal="center" vertical="center"/>
      <protection locked="0"/>
    </xf>
    <xf numFmtId="166" fontId="38" fillId="3" borderId="62" xfId="0" applyNumberFormat="1" applyFont="1" applyFill="1" applyBorder="1" applyAlignment="1" applyProtection="1">
      <alignment horizontal="center" vertical="center"/>
      <protection locked="0"/>
    </xf>
    <xf numFmtId="44" fontId="38" fillId="3" borderId="59" xfId="1" applyFont="1" applyFill="1" applyBorder="1" applyAlignment="1" applyProtection="1">
      <alignment horizontal="center" vertical="center"/>
      <protection locked="0"/>
    </xf>
    <xf numFmtId="44" fontId="38" fillId="3" borderId="62" xfId="1" applyFont="1" applyFill="1" applyBorder="1" applyAlignment="1" applyProtection="1">
      <alignment horizontal="center" vertical="center"/>
      <protection locked="0"/>
    </xf>
    <xf numFmtId="4" fontId="23" fillId="9" borderId="51" xfId="0" applyNumberFormat="1" applyFont="1" applyFill="1" applyBorder="1" applyAlignment="1" applyProtection="1">
      <alignment horizontal="right" vertical="center"/>
      <protection locked="0"/>
    </xf>
    <xf numFmtId="4" fontId="56" fillId="9" borderId="97" xfId="0" applyNumberFormat="1" applyFont="1" applyFill="1" applyBorder="1" applyAlignment="1" applyProtection="1">
      <alignment horizontal="right" vertical="center"/>
      <protection locked="0"/>
    </xf>
    <xf numFmtId="0" fontId="60" fillId="3" borderId="5" xfId="0" applyFont="1" applyFill="1" applyBorder="1"/>
    <xf numFmtId="0" fontId="23" fillId="3" borderId="8" xfId="0" applyFont="1" applyFill="1" applyBorder="1" applyProtection="1">
      <protection locked="0"/>
    </xf>
    <xf numFmtId="0" fontId="23" fillId="3" borderId="0" xfId="0" applyFont="1" applyFill="1" applyProtection="1">
      <protection locked="0"/>
    </xf>
    <xf numFmtId="0" fontId="23" fillId="3" borderId="9" xfId="0" applyFont="1" applyFill="1" applyBorder="1"/>
    <xf numFmtId="0" fontId="64" fillId="3" borderId="0" xfId="0" applyFont="1" applyFill="1" applyAlignment="1" applyProtection="1">
      <alignment horizontal="right"/>
      <protection locked="0"/>
    </xf>
    <xf numFmtId="4" fontId="56" fillId="7" borderId="97" xfId="0" applyNumberFormat="1" applyFont="1" applyFill="1" applyBorder="1" applyAlignment="1">
      <alignment horizontal="right" vertical="center"/>
    </xf>
    <xf numFmtId="0" fontId="67" fillId="0" borderId="0" xfId="0" applyFont="1"/>
    <xf numFmtId="0" fontId="8" fillId="2" borderId="10" xfId="0" applyFont="1" applyFill="1" applyBorder="1"/>
    <xf numFmtId="0" fontId="23" fillId="9" borderId="98" xfId="0" applyFont="1" applyFill="1" applyBorder="1"/>
    <xf numFmtId="0" fontId="60" fillId="3" borderId="6" xfId="0" applyFont="1" applyFill="1" applyBorder="1"/>
    <xf numFmtId="0" fontId="23" fillId="3" borderId="7" xfId="0" applyFont="1" applyFill="1" applyBorder="1"/>
    <xf numFmtId="0" fontId="23" fillId="0" borderId="0" xfId="0" applyFont="1" applyProtection="1">
      <protection locked="0"/>
    </xf>
    <xf numFmtId="0" fontId="64" fillId="0" borderId="0" xfId="0" applyFont="1" applyProtection="1">
      <protection locked="0"/>
    </xf>
    <xf numFmtId="0" fontId="66" fillId="0" borderId="0" xfId="0" applyFont="1" applyProtection="1">
      <protection locked="0"/>
    </xf>
    <xf numFmtId="0" fontId="60" fillId="0" borderId="6" xfId="0" applyFont="1" applyBorder="1" applyAlignment="1">
      <alignment vertical="center"/>
    </xf>
    <xf numFmtId="0" fontId="60" fillId="0" borderId="5" xfId="0" applyFont="1" applyBorder="1" applyAlignment="1">
      <alignment vertical="center"/>
    </xf>
    <xf numFmtId="0" fontId="60" fillId="0" borderId="7" xfId="0" applyFont="1" applyBorder="1" applyAlignment="1">
      <alignment vertical="center"/>
    </xf>
    <xf numFmtId="0" fontId="23" fillId="0" borderId="8" xfId="0" applyFont="1" applyBorder="1"/>
    <xf numFmtId="0" fontId="23" fillId="0" borderId="9" xfId="0" applyFont="1" applyBorder="1"/>
    <xf numFmtId="0" fontId="64" fillId="0" borderId="9" xfId="0" applyFont="1" applyBorder="1"/>
    <xf numFmtId="0" fontId="64" fillId="0" borderId="10" xfId="0" applyFont="1" applyBorder="1"/>
    <xf numFmtId="0" fontId="64" fillId="0" borderId="12" xfId="0" applyFont="1" applyBorder="1"/>
    <xf numFmtId="0" fontId="23" fillId="3" borderId="1" xfId="0" applyFont="1" applyFill="1" applyBorder="1"/>
    <xf numFmtId="0" fontId="64" fillId="3" borderId="99" xfId="0" applyFont="1" applyFill="1" applyBorder="1" applyProtection="1">
      <protection locked="0"/>
    </xf>
    <xf numFmtId="0" fontId="66" fillId="3" borderId="99" xfId="0" applyFont="1" applyFill="1" applyBorder="1" applyProtection="1">
      <protection locked="0"/>
    </xf>
    <xf numFmtId="0" fontId="66" fillId="3" borderId="100" xfId="0" applyFont="1" applyFill="1" applyBorder="1" applyProtection="1">
      <protection locked="0"/>
    </xf>
    <xf numFmtId="0" fontId="23" fillId="3" borderId="86" xfId="0" applyFont="1" applyFill="1" applyBorder="1"/>
    <xf numFmtId="0" fontId="64" fillId="0" borderId="99" xfId="0" applyFont="1" applyBorder="1" applyAlignment="1">
      <alignment vertical="center"/>
    </xf>
    <xf numFmtId="0" fontId="23" fillId="3" borderId="0" xfId="0" applyFont="1" applyFill="1"/>
    <xf numFmtId="0" fontId="23" fillId="3" borderId="6" xfId="0" applyFont="1" applyFill="1" applyBorder="1"/>
    <xf numFmtId="0" fontId="9" fillId="2" borderId="0" xfId="0" applyFont="1" applyFill="1" applyAlignment="1">
      <alignment horizontal="left"/>
    </xf>
    <xf numFmtId="164" fontId="4" fillId="2" borderId="0" xfId="0" applyNumberFormat="1" applyFont="1" applyFill="1" applyAlignment="1">
      <alignment horizontal="center"/>
    </xf>
    <xf numFmtId="0" fontId="9" fillId="2" borderId="0" xfId="0" applyFont="1" applyFill="1" applyAlignment="1">
      <alignment horizontal="right"/>
    </xf>
    <xf numFmtId="0" fontId="9" fillId="0" borderId="0" xfId="0" applyFont="1"/>
    <xf numFmtId="0" fontId="9" fillId="2" borderId="8" xfId="0" applyFont="1" applyFill="1" applyBorder="1"/>
    <xf numFmtId="0" fontId="9" fillId="2" borderId="0" xfId="0" applyFont="1" applyFill="1"/>
    <xf numFmtId="0" fontId="11" fillId="2" borderId="8" xfId="0" applyFont="1" applyFill="1" applyBorder="1" applyAlignment="1">
      <alignment wrapText="1"/>
    </xf>
    <xf numFmtId="0" fontId="11" fillId="2" borderId="0" xfId="0" applyFont="1" applyFill="1" applyAlignment="1">
      <alignment wrapText="1"/>
    </xf>
    <xf numFmtId="0" fontId="0" fillId="0" borderId="0" xfId="0" applyAlignment="1">
      <alignment vertical="center" wrapText="1"/>
    </xf>
    <xf numFmtId="0" fontId="5" fillId="0" borderId="0" xfId="0" applyFont="1" applyAlignment="1">
      <alignment horizontal="center"/>
    </xf>
    <xf numFmtId="44" fontId="3" fillId="0" borderId="0" xfId="1" applyFont="1" applyFill="1" applyBorder="1" applyAlignment="1">
      <alignment horizontal="center"/>
    </xf>
    <xf numFmtId="0" fontId="4" fillId="2" borderId="5" xfId="0" applyFont="1" applyFill="1" applyBorder="1"/>
    <xf numFmtId="0" fontId="8" fillId="2" borderId="8" xfId="0" applyFont="1" applyFill="1" applyBorder="1"/>
    <xf numFmtId="0" fontId="4" fillId="2" borderId="8" xfId="0" applyFont="1" applyFill="1" applyBorder="1"/>
    <xf numFmtId="0" fontId="12" fillId="0" borderId="0" xfId="0" applyFont="1"/>
    <xf numFmtId="0" fontId="9" fillId="2" borderId="5" xfId="0" applyFont="1" applyFill="1" applyBorder="1"/>
    <xf numFmtId="0" fontId="9" fillId="2" borderId="6" xfId="0" applyFont="1" applyFill="1" applyBorder="1"/>
    <xf numFmtId="0" fontId="9" fillId="2" borderId="7" xfId="0" applyFont="1" applyFill="1" applyBorder="1"/>
    <xf numFmtId="0" fontId="5" fillId="2" borderId="8" xfId="0" applyFont="1" applyFill="1" applyBorder="1"/>
    <xf numFmtId="0" fontId="9" fillId="2" borderId="9" xfId="0" applyFont="1" applyFill="1" applyBorder="1"/>
    <xf numFmtId="0" fontId="6" fillId="0" borderId="1" xfId="0" applyFont="1" applyBorder="1" applyAlignment="1">
      <alignment vertical="center"/>
    </xf>
    <xf numFmtId="0" fontId="4" fillId="0" borderId="0" xfId="0" applyFont="1" applyAlignment="1">
      <alignment horizontal="left" vertical="center"/>
    </xf>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Border="1"/>
    <xf numFmtId="0" fontId="3" fillId="0" borderId="4" xfId="0" applyFont="1" applyBorder="1"/>
    <xf numFmtId="0" fontId="5" fillId="0" borderId="4" xfId="0" applyFont="1" applyBorder="1" applyAlignment="1">
      <alignment horizontal="center"/>
    </xf>
    <xf numFmtId="0" fontId="9" fillId="2" borderId="16" xfId="0" applyFont="1" applyFill="1" applyBorder="1"/>
    <xf numFmtId="0" fontId="9" fillId="2" borderId="14" xfId="0" applyFont="1" applyFill="1" applyBorder="1"/>
    <xf numFmtId="0" fontId="9" fillId="2" borderId="18" xfId="0" applyFont="1" applyFill="1" applyBorder="1"/>
    <xf numFmtId="0" fontId="9" fillId="2" borderId="20" xfId="0" applyFont="1" applyFill="1" applyBorder="1"/>
    <xf numFmtId="0" fontId="3" fillId="2" borderId="1" xfId="0" applyFont="1" applyFill="1" applyBorder="1"/>
    <xf numFmtId="0" fontId="9" fillId="2" borderId="103" xfId="0" applyFont="1" applyFill="1" applyBorder="1"/>
    <xf numFmtId="0" fontId="8" fillId="0" borderId="0" xfId="0" applyFont="1" applyProtection="1">
      <protection locked="0"/>
    </xf>
    <xf numFmtId="0" fontId="8" fillId="0" borderId="0" xfId="0" applyFont="1" applyAlignment="1">
      <alignment horizontal="right"/>
    </xf>
    <xf numFmtId="0" fontId="6" fillId="0" borderId="0" xfId="0" applyFont="1" applyAlignment="1">
      <alignment vertical="center"/>
    </xf>
    <xf numFmtId="0" fontId="4" fillId="0" borderId="0" xfId="0" applyFont="1"/>
    <xf numFmtId="0" fontId="4" fillId="0" borderId="99" xfId="0" applyFont="1" applyBorder="1" applyAlignment="1">
      <alignment horizontal="center"/>
    </xf>
    <xf numFmtId="0" fontId="4" fillId="0" borderId="1" xfId="0" applyFont="1" applyBorder="1" applyAlignment="1">
      <alignment horizontal="center"/>
    </xf>
    <xf numFmtId="0" fontId="4" fillId="0" borderId="13"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15" xfId="0" applyFont="1" applyBorder="1" applyAlignment="1">
      <alignment horizontal="center"/>
    </xf>
    <xf numFmtId="0" fontId="8" fillId="0" borderId="4" xfId="0" applyFont="1" applyBorder="1" applyAlignment="1">
      <alignment horizontal="center"/>
    </xf>
    <xf numFmtId="0" fontId="8" fillId="0" borderId="102"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2" fillId="0" borderId="0" xfId="0" applyFont="1" applyAlignment="1">
      <alignment horizontal="left"/>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0" fontId="22" fillId="0" borderId="14"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 xfId="0" applyFont="1" applyBorder="1" applyAlignment="1">
      <alignment horizontal="left" vertical="top" wrapText="1"/>
    </xf>
    <xf numFmtId="0" fontId="22" fillId="0" borderId="21" xfId="0" applyFont="1" applyBorder="1" applyAlignment="1">
      <alignment horizontal="left" vertical="top" wrapText="1"/>
    </xf>
    <xf numFmtId="0" fontId="4" fillId="0" borderId="0" xfId="0" applyFont="1" applyAlignment="1">
      <alignment horizontal="left"/>
    </xf>
    <xf numFmtId="0" fontId="2" fillId="0" borderId="0" xfId="0" applyFont="1" applyAlignment="1">
      <alignment horizontal="center"/>
    </xf>
    <xf numFmtId="44" fontId="3" fillId="2" borderId="1" xfId="1" applyFont="1" applyFill="1" applyBorder="1" applyAlignment="1">
      <alignment horizontal="center"/>
    </xf>
    <xf numFmtId="44" fontId="3" fillId="2" borderId="0" xfId="0" applyNumberFormat="1" applyFont="1" applyFill="1" applyAlignment="1">
      <alignment horizontal="center"/>
    </xf>
    <xf numFmtId="0" fontId="4" fillId="0" borderId="0" xfId="0" applyFont="1" applyAlignment="1">
      <alignment horizontal="left" vertical="center"/>
    </xf>
    <xf numFmtId="44" fontId="3" fillId="3" borderId="1" xfId="1" applyFont="1" applyFill="1" applyBorder="1" applyAlignment="1" applyProtection="1">
      <alignment horizontal="center"/>
    </xf>
    <xf numFmtId="44" fontId="3" fillId="3" borderId="1" xfId="1" applyFont="1" applyFill="1" applyBorder="1" applyAlignment="1" applyProtection="1">
      <alignment horizontal="center"/>
      <protection locked="0"/>
    </xf>
    <xf numFmtId="44" fontId="3" fillId="2" borderId="2" xfId="1" applyFont="1" applyFill="1" applyBorder="1" applyAlignment="1">
      <alignment horizontal="center"/>
    </xf>
    <xf numFmtId="164" fontId="10" fillId="2" borderId="1" xfId="0" applyNumberFormat="1" applyFont="1" applyFill="1" applyBorder="1" applyAlignment="1">
      <alignment horizontal="center"/>
    </xf>
    <xf numFmtId="164" fontId="10" fillId="2" borderId="21" xfId="0" applyNumberFormat="1" applyFont="1" applyFill="1" applyBorder="1" applyAlignment="1">
      <alignment horizontal="center"/>
    </xf>
    <xf numFmtId="44" fontId="10" fillId="10" borderId="14" xfId="1" applyFont="1" applyFill="1" applyBorder="1" applyAlignment="1">
      <alignment horizontal="center"/>
    </xf>
    <xf numFmtId="44" fontId="10" fillId="10" borderId="17" xfId="1" applyFont="1" applyFill="1" applyBorder="1" applyAlignment="1">
      <alignment horizontal="center"/>
    </xf>
    <xf numFmtId="44" fontId="10" fillId="10" borderId="0" xfId="1" applyFont="1" applyFill="1" applyBorder="1" applyAlignment="1">
      <alignment horizontal="center"/>
    </xf>
    <xf numFmtId="44" fontId="10" fillId="10" borderId="19" xfId="1" applyFont="1" applyFill="1" applyBorder="1" applyAlignment="1">
      <alignment horizontal="center"/>
    </xf>
    <xf numFmtId="44" fontId="10" fillId="10" borderId="4" xfId="1" applyFont="1" applyFill="1" applyBorder="1" applyAlignment="1">
      <alignment horizontal="center"/>
    </xf>
    <xf numFmtId="44" fontId="10" fillId="10" borderId="104" xfId="1" applyFont="1" applyFill="1" applyBorder="1" applyAlignment="1">
      <alignment horizontal="center"/>
    </xf>
    <xf numFmtId="44" fontId="4" fillId="2" borderId="0" xfId="1" applyFont="1" applyFill="1" applyBorder="1" applyAlignment="1">
      <alignment horizontal="center"/>
    </xf>
    <xf numFmtId="0" fontId="8" fillId="0" borderId="0" xfId="0" applyFont="1"/>
    <xf numFmtId="0" fontId="70" fillId="2" borderId="0" xfId="0" applyFont="1" applyFill="1" applyAlignment="1">
      <alignment horizontal="right" wrapText="1"/>
    </xf>
    <xf numFmtId="0" fontId="9" fillId="0" borderId="0" xfId="0" applyFont="1" applyAlignment="1">
      <alignment horizontal="left"/>
    </xf>
    <xf numFmtId="0" fontId="4" fillId="0" borderId="0" xfId="0" applyFont="1" applyAlignment="1">
      <alignment horizontal="center"/>
    </xf>
    <xf numFmtId="0" fontId="4" fillId="0" borderId="9" xfId="0" applyFont="1" applyBorder="1" applyAlignment="1">
      <alignment horizontal="center"/>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165" fontId="3" fillId="3" borderId="57" xfId="2" applyNumberFormat="1" applyFont="1" applyFill="1" applyBorder="1" applyAlignment="1" applyProtection="1">
      <alignment horizontal="center"/>
      <protection locked="0"/>
    </xf>
    <xf numFmtId="0" fontId="9" fillId="2" borderId="0" xfId="0" applyFont="1" applyFill="1" applyAlignment="1">
      <alignment horizontal="right"/>
    </xf>
    <xf numFmtId="0" fontId="3" fillId="10" borderId="0" xfId="0" applyFont="1" applyFill="1" applyAlignment="1">
      <alignment horizontal="center"/>
    </xf>
    <xf numFmtId="44" fontId="4" fillId="2" borderId="9" xfId="1" applyFont="1" applyFill="1" applyBorder="1" applyAlignment="1">
      <alignment horizontal="center"/>
    </xf>
    <xf numFmtId="44" fontId="7" fillId="2" borderId="0" xfId="0" applyNumberFormat="1" applyFont="1" applyFill="1" applyAlignment="1">
      <alignment horizontal="center"/>
    </xf>
    <xf numFmtId="44" fontId="7" fillId="2" borderId="9" xfId="0" applyNumberFormat="1" applyFont="1" applyFill="1" applyBorder="1" applyAlignment="1">
      <alignment horizontal="center"/>
    </xf>
    <xf numFmtId="0" fontId="8" fillId="0" borderId="1" xfId="0" applyFont="1" applyBorder="1" applyAlignment="1">
      <alignment horizontal="right"/>
    </xf>
    <xf numFmtId="0" fontId="9" fillId="0" borderId="105" xfId="0" applyFont="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4" xfId="0" applyFont="1" applyBorder="1" applyAlignment="1">
      <alignment horizontal="left" vertical="center"/>
    </xf>
    <xf numFmtId="44" fontId="3" fillId="3" borderId="2" xfId="1" applyFont="1" applyFill="1" applyBorder="1" applyAlignment="1" applyProtection="1">
      <alignment horizontal="center"/>
      <protection locked="0"/>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4" fillId="2" borderId="111" xfId="0" applyFont="1" applyFill="1" applyBorder="1" applyAlignment="1">
      <alignment horizontal="center"/>
    </xf>
    <xf numFmtId="0" fontId="8" fillId="0" borderId="4" xfId="0" applyFont="1" applyBorder="1" applyAlignment="1">
      <alignment horizontal="right"/>
    </xf>
    <xf numFmtId="44" fontId="3" fillId="2" borderId="4" xfId="1" applyFont="1" applyFill="1" applyBorder="1" applyAlignment="1">
      <alignment horizontal="center"/>
    </xf>
    <xf numFmtId="0" fontId="9" fillId="0" borderId="0" xfId="0" applyFont="1" applyAlignment="1">
      <alignment horizontal="center"/>
    </xf>
    <xf numFmtId="0" fontId="4" fillId="11" borderId="99" xfId="0" applyFont="1" applyFill="1" applyBorder="1" applyAlignment="1">
      <alignment horizontal="center"/>
    </xf>
    <xf numFmtId="0" fontId="4" fillId="11" borderId="1" xfId="0" applyFont="1" applyFill="1" applyBorder="1" applyAlignment="1">
      <alignment horizontal="center"/>
    </xf>
    <xf numFmtId="0" fontId="4" fillId="11" borderId="13" xfId="0" applyFont="1" applyFill="1" applyBorder="1" applyAlignment="1">
      <alignment horizontal="center"/>
    </xf>
    <xf numFmtId="0" fontId="8" fillId="0" borderId="113" xfId="0" applyFont="1" applyBorder="1" applyAlignment="1">
      <alignment horizontal="left" vertical="center" indent="2"/>
    </xf>
    <xf numFmtId="0" fontId="8" fillId="3" borderId="0" xfId="0" applyFont="1" applyFill="1" applyAlignment="1" applyProtection="1">
      <alignment horizontal="center"/>
      <protection locked="0"/>
    </xf>
    <xf numFmtId="0" fontId="13" fillId="0" borderId="0" xfId="0" applyFont="1" applyAlignment="1">
      <alignment horizontal="left"/>
    </xf>
    <xf numFmtId="0" fontId="4" fillId="0" borderId="3" xfId="0" applyFont="1" applyBorder="1" applyAlignment="1">
      <alignment horizontal="left" vertical="center"/>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Alignment="1">
      <alignment horizontal="left"/>
    </xf>
    <xf numFmtId="0" fontId="0" fillId="3" borderId="11" xfId="0"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Alignment="1">
      <alignment horizontal="left"/>
    </xf>
    <xf numFmtId="0" fontId="18" fillId="0" borderId="0" xfId="0" applyFont="1" applyAlignment="1">
      <alignment horizontal="left" vertical="top" wrapText="1"/>
    </xf>
    <xf numFmtId="0" fontId="20" fillId="0" borderId="0" xfId="0" applyFont="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8" fillId="0" borderId="112" xfId="0" applyFont="1" applyBorder="1" applyAlignment="1">
      <alignment horizontal="left" vertical="center" indent="2"/>
    </xf>
    <xf numFmtId="0" fontId="64" fillId="0" borderId="0" xfId="0" applyFont="1" applyAlignment="1">
      <alignment horizontal="center"/>
    </xf>
    <xf numFmtId="0" fontId="64" fillId="0" borderId="1" xfId="0" applyFont="1" applyBorder="1" applyAlignment="1">
      <alignment horizontal="center"/>
    </xf>
    <xf numFmtId="14" fontId="64" fillId="0" borderId="11" xfId="0" applyNumberFormat="1" applyFont="1" applyBorder="1" applyAlignment="1">
      <alignment horizontal="center"/>
    </xf>
    <xf numFmtId="0" fontId="64" fillId="0" borderId="8" xfId="0" applyFont="1" applyBorder="1" applyAlignment="1">
      <alignment horizontal="left" vertical="center"/>
    </xf>
    <xf numFmtId="0" fontId="64" fillId="0" borderId="99" xfId="0" applyFont="1" applyBorder="1" applyAlignment="1">
      <alignment horizontal="left" vertical="center"/>
    </xf>
    <xf numFmtId="0" fontId="64" fillId="0" borderId="2" xfId="0" applyFont="1" applyBorder="1" applyAlignment="1">
      <alignment horizontal="center"/>
    </xf>
    <xf numFmtId="0" fontId="23" fillId="3" borderId="0" xfId="0" applyFont="1" applyFill="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6" xfId="0" applyNumberFormat="1" applyFont="1" applyFill="1" applyBorder="1" applyAlignment="1" applyProtection="1">
      <alignment horizontal="center"/>
      <protection locked="0"/>
    </xf>
    <xf numFmtId="14" fontId="64" fillId="3" borderId="101" xfId="0" applyNumberFormat="1" applyFont="1" applyFill="1" applyBorder="1" applyAlignment="1" applyProtection="1">
      <alignment horizontal="center"/>
      <protection locked="0"/>
    </xf>
    <xf numFmtId="0" fontId="61" fillId="8" borderId="0" xfId="0" applyFont="1" applyFill="1" applyAlignment="1">
      <alignment horizontal="center"/>
    </xf>
    <xf numFmtId="0" fontId="60" fillId="8" borderId="0" xfId="0" applyFont="1" applyFill="1" applyAlignment="1">
      <alignment horizontal="center"/>
    </xf>
    <xf numFmtId="0" fontId="53" fillId="0" borderId="85" xfId="0" applyFont="1" applyBorder="1" applyAlignment="1">
      <alignment horizontal="left" vertical="center" wrapText="1"/>
    </xf>
    <xf numFmtId="0" fontId="53" fillId="0" borderId="2" xfId="0" applyFont="1" applyBorder="1" applyAlignment="1">
      <alignment horizontal="left" vertical="center" wrapText="1"/>
    </xf>
    <xf numFmtId="0" fontId="23" fillId="0" borderId="2" xfId="0" applyFont="1" applyBorder="1" applyAlignment="1">
      <alignment vertical="center"/>
    </xf>
    <xf numFmtId="0" fontId="47" fillId="0" borderId="2" xfId="0" applyFont="1" applyBorder="1" applyAlignment="1">
      <alignment horizontal="center" vertical="center" wrapText="1"/>
    </xf>
    <xf numFmtId="0" fontId="54" fillId="0" borderId="88" xfId="0" applyFont="1" applyBorder="1" applyAlignment="1">
      <alignment horizontal="center" vertical="center" wrapText="1"/>
    </xf>
    <xf numFmtId="0" fontId="49" fillId="0" borderId="89" xfId="0" applyFont="1" applyBorder="1" applyAlignment="1">
      <alignment horizontal="center" vertical="center"/>
    </xf>
    <xf numFmtId="0" fontId="49" fillId="0" borderId="2" xfId="0" applyFont="1" applyBorder="1" applyAlignment="1">
      <alignment horizontal="center" vertical="center"/>
    </xf>
    <xf numFmtId="0" fontId="26" fillId="0" borderId="95" xfId="0" applyFont="1" applyBorder="1" applyAlignment="1">
      <alignment horizontal="left" vertical="center"/>
    </xf>
    <xf numFmtId="0" fontId="26" fillId="0" borderId="2" xfId="0" applyFont="1" applyBorder="1" applyAlignment="1">
      <alignment horizontal="left" vertical="center"/>
    </xf>
    <xf numFmtId="0" fontId="23" fillId="0" borderId="14" xfId="0" applyFont="1" applyBorder="1" applyAlignment="1">
      <alignment vertical="center"/>
    </xf>
    <xf numFmtId="0" fontId="49" fillId="0" borderId="14" xfId="0" applyFont="1" applyBorder="1" applyAlignment="1">
      <alignment horizontal="center" vertical="center"/>
    </xf>
    <xf numFmtId="0" fontId="25" fillId="0" borderId="14" xfId="0" applyFont="1" applyBorder="1" applyAlignment="1">
      <alignment horizontal="center" vertical="center"/>
    </xf>
    <xf numFmtId="0" fontId="50" fillId="6" borderId="2" xfId="0" applyFont="1" applyFill="1" applyBorder="1" applyAlignment="1">
      <alignment horizontal="left" vertical="center"/>
    </xf>
    <xf numFmtId="0" fontId="52" fillId="6" borderId="86" xfId="0" applyFont="1" applyFill="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47" fillId="0" borderId="88" xfId="0" applyFont="1" applyBorder="1" applyAlignment="1">
      <alignment horizontal="center" vertical="center" wrapText="1"/>
    </xf>
    <xf numFmtId="0" fontId="40" fillId="0" borderId="0" xfId="0" applyFont="1" applyAlignment="1">
      <alignment horizontal="right"/>
    </xf>
    <xf numFmtId="0" fontId="23" fillId="0" borderId="0" xfId="0" applyFont="1"/>
    <xf numFmtId="0" fontId="36" fillId="7" borderId="39" xfId="0" applyFont="1" applyFill="1" applyBorder="1" applyAlignment="1">
      <alignment horizontal="left" vertical="center"/>
    </xf>
    <xf numFmtId="0" fontId="49" fillId="7" borderId="39" xfId="0" applyFont="1" applyFill="1" applyBorder="1" applyAlignment="1">
      <alignment horizontal="left" vertical="center"/>
    </xf>
    <xf numFmtId="0" fontId="35" fillId="7" borderId="0" xfId="0" applyFont="1" applyFill="1" applyAlignment="1">
      <alignment horizontal="center"/>
    </xf>
    <xf numFmtId="0" fontId="23" fillId="7" borderId="0" xfId="0" applyFont="1" applyFill="1" applyAlignment="1">
      <alignment horizontal="center"/>
    </xf>
    <xf numFmtId="0" fontId="23" fillId="7" borderId="19" xfId="0" applyFont="1" applyFill="1" applyBorder="1" applyAlignment="1">
      <alignment horizontal="center"/>
    </xf>
    <xf numFmtId="0" fontId="38" fillId="0" borderId="83" xfId="0" applyFont="1" applyBorder="1" applyAlignment="1">
      <alignment horizontal="left" vertical="center"/>
    </xf>
    <xf numFmtId="0" fontId="50" fillId="6" borderId="2" xfId="0" applyFont="1" applyFill="1" applyBorder="1" applyAlignment="1">
      <alignment horizontal="center" vertical="center"/>
    </xf>
    <xf numFmtId="0" fontId="38" fillId="5" borderId="71" xfId="0" applyFont="1" applyFill="1" applyBorder="1" applyAlignment="1">
      <alignment horizontal="left" vertical="center"/>
    </xf>
    <xf numFmtId="0" fontId="38" fillId="5" borderId="72" xfId="0" applyFont="1" applyFill="1" applyBorder="1" applyAlignment="1">
      <alignment horizontal="left" vertical="center"/>
    </xf>
    <xf numFmtId="0" fontId="40" fillId="9" borderId="73"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40" fillId="3" borderId="57" xfId="0" applyFont="1" applyFill="1" applyBorder="1" applyAlignment="1" applyProtection="1">
      <alignment horizontal="left" vertical="top" wrapText="1"/>
      <protection locked="0"/>
    </xf>
    <xf numFmtId="0" fontId="36" fillId="7" borderId="74" xfId="0" applyFont="1" applyFill="1" applyBorder="1" applyAlignment="1">
      <alignment horizontal="left" vertical="center"/>
    </xf>
    <xf numFmtId="0" fontId="23" fillId="7" borderId="74" xfId="0" applyFont="1" applyFill="1" applyBorder="1" applyAlignment="1">
      <alignment vertical="center"/>
    </xf>
    <xf numFmtId="0" fontId="23" fillId="0" borderId="74" xfId="0" applyFont="1" applyBorder="1" applyAlignment="1">
      <alignment vertical="center"/>
    </xf>
    <xf numFmtId="0" fontId="23" fillId="0" borderId="75" xfId="0" applyFont="1" applyBorder="1" applyAlignment="1">
      <alignment vertical="center"/>
    </xf>
    <xf numFmtId="0" fontId="47" fillId="0" borderId="77" xfId="0" applyFont="1" applyBorder="1" applyAlignment="1">
      <alignment horizontal="right" vertical="center"/>
    </xf>
    <xf numFmtId="0" fontId="47" fillId="0" borderId="58" xfId="0" applyFont="1" applyBorder="1" applyAlignment="1">
      <alignment horizontal="right" vertical="center"/>
    </xf>
    <xf numFmtId="0" fontId="47" fillId="0" borderId="78" xfId="0" applyFont="1" applyBorder="1" applyAlignment="1">
      <alignment horizontal="right" vertical="center"/>
    </xf>
    <xf numFmtId="0" fontId="48" fillId="0" borderId="77" xfId="0" applyFont="1" applyBorder="1" applyAlignment="1">
      <alignment horizontal="center" vertical="center"/>
    </xf>
    <xf numFmtId="0" fontId="48" fillId="0" borderId="79" xfId="0" applyFont="1" applyBorder="1" applyAlignment="1">
      <alignment horizontal="center" vertical="center"/>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49" fontId="43" fillId="9" borderId="57" xfId="0" applyNumberFormat="1" applyFont="1" applyFill="1" applyBorder="1" applyAlignment="1" applyProtection="1">
      <alignment horizontal="left" vertical="top" wrapText="1" shrinkToFit="1"/>
      <protection locked="0"/>
    </xf>
    <xf numFmtId="0" fontId="36" fillId="7" borderId="34" xfId="0" applyFont="1" applyFill="1" applyBorder="1" applyAlignment="1">
      <alignment horizontal="left"/>
    </xf>
    <xf numFmtId="0" fontId="23" fillId="7" borderId="34" xfId="0" applyFont="1" applyFill="1" applyBorder="1" applyAlignment="1">
      <alignment horizontal="left"/>
    </xf>
    <xf numFmtId="0" fontId="23" fillId="7" borderId="39" xfId="0" applyFont="1" applyFill="1" applyBorder="1" applyAlignment="1">
      <alignment horizontal="left"/>
    </xf>
    <xf numFmtId="0" fontId="35" fillId="7" borderId="39" xfId="0" applyFont="1" applyFill="1" applyBorder="1" applyAlignment="1">
      <alignment horizontal="center"/>
    </xf>
    <xf numFmtId="0" fontId="23" fillId="7" borderId="39" xfId="0" applyFont="1" applyFill="1" applyBorder="1" applyAlignment="1">
      <alignment horizontal="center"/>
    </xf>
    <xf numFmtId="0" fontId="23" fillId="7" borderId="66" xfId="0" applyFont="1" applyFill="1" applyBorder="1" applyAlignment="1">
      <alignment horizontal="center"/>
    </xf>
    <xf numFmtId="0" fontId="38" fillId="5" borderId="28" xfId="0" applyFont="1" applyFill="1" applyBorder="1" applyAlignment="1">
      <alignment horizontal="left" vertical="center"/>
    </xf>
    <xf numFmtId="0" fontId="38" fillId="5" borderId="29" xfId="0" applyFont="1" applyFill="1" applyBorder="1" applyAlignment="1">
      <alignment horizontal="left" vertical="center"/>
    </xf>
    <xf numFmtId="0" fontId="38" fillId="5" borderId="0" xfId="0" applyFont="1" applyFill="1" applyAlignment="1">
      <alignment horizontal="left" vertical="center"/>
    </xf>
    <xf numFmtId="0" fontId="38" fillId="5" borderId="32" xfId="0" applyFont="1" applyFill="1" applyBorder="1" applyAlignment="1">
      <alignment horizontal="left" vertical="center"/>
    </xf>
    <xf numFmtId="0" fontId="40" fillId="9" borderId="67" xfId="0" applyFont="1" applyFill="1" applyBorder="1" applyAlignment="1" applyProtection="1">
      <alignment horizontal="center" vertical="center"/>
      <protection locked="0"/>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5" fillId="7" borderId="34" xfId="0" applyFont="1" applyFill="1" applyBorder="1" applyAlignment="1">
      <alignment horizontal="left" vertical="center"/>
    </xf>
    <xf numFmtId="0" fontId="36" fillId="7" borderId="40" xfId="0" applyFont="1" applyFill="1" applyBorder="1" applyAlignment="1">
      <alignment horizontal="center"/>
    </xf>
    <xf numFmtId="0" fontId="38" fillId="7" borderId="40" xfId="0" applyFont="1" applyFill="1" applyBorder="1" applyAlignment="1">
      <alignment horizontal="center"/>
    </xf>
    <xf numFmtId="0" fontId="38" fillId="7" borderId="41" xfId="0" applyFont="1" applyFill="1" applyBorder="1" applyAlignment="1">
      <alignment horizontal="center"/>
    </xf>
    <xf numFmtId="0" fontId="29" fillId="5" borderId="27" xfId="0" applyFont="1" applyFill="1" applyBorder="1" applyAlignment="1">
      <alignment horizontal="left" vertical="center"/>
    </xf>
    <xf numFmtId="0" fontId="29" fillId="5" borderId="29" xfId="0" applyFont="1" applyFill="1" applyBorder="1" applyAlignment="1">
      <alignment horizontal="left" vertical="center"/>
    </xf>
    <xf numFmtId="0" fontId="29" fillId="5" borderId="36" xfId="0" applyFont="1" applyFill="1" applyBorder="1" applyAlignment="1">
      <alignment horizontal="left" vertical="center"/>
    </xf>
    <xf numFmtId="0" fontId="29" fillId="5" borderId="37" xfId="0" applyFont="1" applyFill="1" applyBorder="1" applyAlignment="1">
      <alignment horizontal="left" vertical="center"/>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29"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7" xfId="0" applyFont="1" applyFill="1" applyBorder="1" applyAlignment="1" applyProtection="1">
      <alignment horizontal="left" vertical="center" wrapText="1"/>
      <protection locked="0"/>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14" fontId="23" fillId="0" borderId="36"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7" fillId="6" borderId="22" xfId="0" applyFont="1" applyFill="1" applyBorder="1" applyAlignment="1">
      <alignment horizontal="center" vertical="center"/>
    </xf>
    <xf numFmtId="0" fontId="27" fillId="6" borderId="6" xfId="0" applyFont="1" applyFill="1" applyBorder="1" applyAlignment="1">
      <alignment horizontal="center" vertical="center"/>
    </xf>
    <xf numFmtId="0" fontId="28" fillId="0" borderId="23" xfId="0" applyFont="1" applyBorder="1" applyAlignment="1">
      <alignment horizontal="center"/>
    </xf>
    <xf numFmtId="0" fontId="29" fillId="5" borderId="24" xfId="0" applyFont="1" applyFill="1" applyBorder="1" applyAlignment="1">
      <alignment horizontal="left" vertical="center"/>
    </xf>
    <xf numFmtId="0" fontId="29" fillId="5" borderId="25" xfId="0" applyFont="1" applyFill="1" applyBorder="1" applyAlignment="1">
      <alignment horizontal="left" vertical="center"/>
    </xf>
    <xf numFmtId="49" fontId="30" fillId="3" borderId="24" xfId="0" applyNumberFormat="1" applyFont="1" applyFill="1" applyBorder="1" applyAlignment="1" applyProtection="1">
      <alignment horizontal="left" vertical="center"/>
      <protection locked="0"/>
    </xf>
    <xf numFmtId="49" fontId="31" fillId="3" borderId="26" xfId="0" applyNumberFormat="1" applyFont="1" applyFill="1" applyBorder="1" applyAlignment="1" applyProtection="1">
      <alignment horizontal="left" vertical="center"/>
      <protection locked="0"/>
    </xf>
    <xf numFmtId="49" fontId="32" fillId="3" borderId="25" xfId="0" applyNumberFormat="1" applyFont="1" applyFill="1" applyBorder="1" applyProtection="1">
      <protection locked="0"/>
    </xf>
    <xf numFmtId="49" fontId="31" fillId="3" borderId="24" xfId="0" applyNumberFormat="1" applyFont="1" applyFill="1" applyBorder="1" applyAlignment="1" applyProtection="1">
      <alignment horizontal="left" vertical="center" wrapText="1"/>
      <protection locked="0"/>
    </xf>
    <xf numFmtId="49" fontId="31" fillId="3" borderId="26" xfId="0" applyNumberFormat="1" applyFont="1" applyFill="1" applyBorder="1" applyAlignment="1" applyProtection="1">
      <alignment horizontal="left" vertical="center" wrapText="1"/>
      <protection locked="0"/>
    </xf>
    <xf numFmtId="49" fontId="32" fillId="3" borderId="25" xfId="0" applyNumberFormat="1" applyFont="1" applyFill="1" applyBorder="1" applyAlignment="1" applyProtection="1">
      <alignment vertical="center"/>
      <protection locked="0"/>
    </xf>
    <xf numFmtId="0" fontId="33" fillId="9" borderId="31" xfId="0" applyFont="1" applyFill="1" applyBorder="1" applyAlignment="1" applyProtection="1">
      <alignment horizontal="center" vertical="center"/>
      <protection locked="0"/>
    </xf>
    <xf numFmtId="0" fontId="33" fillId="9" borderId="0" xfId="0" applyFont="1" applyFill="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0" fontId="33" fillId="9" borderId="35" xfId="0" applyFont="1" applyFill="1" applyBorder="1" applyAlignment="1" applyProtection="1">
      <alignment horizontal="center" vertical="center"/>
      <protection locked="0"/>
    </xf>
    <xf numFmtId="49" fontId="31" fillId="3" borderId="25" xfId="0"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41"/>
  <sheetViews>
    <sheetView view="pageLayout" zoomScale="90" zoomScaleNormal="100" zoomScalePageLayoutView="90" workbookViewId="0">
      <selection activeCell="A32" sqref="A32:I35"/>
    </sheetView>
  </sheetViews>
  <sheetFormatPr defaultRowHeight="15" x14ac:dyDescent="0.25"/>
  <sheetData>
    <row r="1" spans="1:9" ht="18.75" x14ac:dyDescent="0.3">
      <c r="A1" s="226" t="s">
        <v>14</v>
      </c>
      <c r="B1" s="226"/>
      <c r="C1" s="226"/>
      <c r="D1" s="226"/>
      <c r="E1" s="226"/>
    </row>
    <row r="4" spans="1:9" x14ac:dyDescent="0.25">
      <c r="A4" s="208" t="s">
        <v>27</v>
      </c>
      <c r="B4" s="208"/>
      <c r="C4" s="208"/>
    </row>
    <row r="5" spans="1:9" x14ac:dyDescent="0.25">
      <c r="A5" s="209" t="s">
        <v>81</v>
      </c>
      <c r="B5" s="218"/>
      <c r="C5" s="218"/>
      <c r="D5" s="218"/>
      <c r="E5" s="218"/>
      <c r="F5" s="218"/>
      <c r="G5" s="218"/>
      <c r="H5" s="218"/>
      <c r="I5" s="219"/>
    </row>
    <row r="6" spans="1:9" x14ac:dyDescent="0.25">
      <c r="A6" s="220"/>
      <c r="B6" s="221"/>
      <c r="C6" s="221"/>
      <c r="D6" s="221"/>
      <c r="E6" s="221"/>
      <c r="F6" s="221"/>
      <c r="G6" s="221"/>
      <c r="H6" s="221"/>
      <c r="I6" s="222"/>
    </row>
    <row r="7" spans="1:9" x14ac:dyDescent="0.25">
      <c r="A7" s="220"/>
      <c r="B7" s="221"/>
      <c r="C7" s="221"/>
      <c r="D7" s="221"/>
      <c r="E7" s="221"/>
      <c r="F7" s="221"/>
      <c r="G7" s="221"/>
      <c r="H7" s="221"/>
      <c r="I7" s="222"/>
    </row>
    <row r="8" spans="1:9" x14ac:dyDescent="0.25">
      <c r="A8" s="223"/>
      <c r="B8" s="224"/>
      <c r="C8" s="224"/>
      <c r="D8" s="224"/>
      <c r="E8" s="224"/>
      <c r="F8" s="224"/>
      <c r="G8" s="224"/>
      <c r="H8" s="224"/>
      <c r="I8" s="225"/>
    </row>
    <row r="9" spans="1:9" x14ac:dyDescent="0.25">
      <c r="A9" s="39"/>
      <c r="B9" s="39"/>
      <c r="C9" s="39"/>
      <c r="D9" s="39"/>
      <c r="E9" s="39"/>
      <c r="F9" s="39"/>
      <c r="G9" s="39"/>
      <c r="H9" s="39"/>
      <c r="I9" s="39"/>
    </row>
    <row r="10" spans="1:9" x14ac:dyDescent="0.25">
      <c r="A10" s="39"/>
      <c r="B10" s="39"/>
      <c r="C10" s="39"/>
      <c r="D10" s="39"/>
      <c r="E10" s="39"/>
      <c r="F10" s="39"/>
      <c r="G10" s="39"/>
      <c r="H10" s="39"/>
      <c r="I10" s="39"/>
    </row>
    <row r="11" spans="1:9" x14ac:dyDescent="0.25">
      <c r="A11" s="39"/>
      <c r="B11" s="39"/>
      <c r="C11" s="39"/>
      <c r="D11" s="39"/>
      <c r="E11" s="39"/>
      <c r="F11" s="39"/>
      <c r="G11" s="39"/>
      <c r="H11" s="39"/>
      <c r="I11" s="39"/>
    </row>
    <row r="12" spans="1:9" x14ac:dyDescent="0.25">
      <c r="A12" s="38"/>
      <c r="B12" s="38"/>
      <c r="C12" s="38"/>
      <c r="D12" s="38"/>
      <c r="E12" s="38"/>
      <c r="F12" s="38"/>
      <c r="G12" s="38"/>
      <c r="H12" s="38"/>
      <c r="I12" s="38"/>
    </row>
    <row r="13" spans="1:9" x14ac:dyDescent="0.25">
      <c r="A13" s="208" t="s">
        <v>29</v>
      </c>
      <c r="B13" s="208"/>
      <c r="C13" s="208"/>
    </row>
    <row r="14" spans="1:9" ht="15" customHeight="1" x14ac:dyDescent="0.25">
      <c r="A14" s="209" t="s">
        <v>31</v>
      </c>
      <c r="B14" s="218"/>
      <c r="C14" s="218"/>
      <c r="D14" s="218"/>
      <c r="E14" s="218"/>
      <c r="F14" s="218"/>
      <c r="G14" s="218"/>
      <c r="H14" s="218"/>
      <c r="I14" s="219"/>
    </row>
    <row r="15" spans="1:9" x14ac:dyDescent="0.25">
      <c r="A15" s="220"/>
      <c r="B15" s="221"/>
      <c r="C15" s="221"/>
      <c r="D15" s="221"/>
      <c r="E15" s="221"/>
      <c r="F15" s="221"/>
      <c r="G15" s="221"/>
      <c r="H15" s="221"/>
      <c r="I15" s="222"/>
    </row>
    <row r="16" spans="1:9" x14ac:dyDescent="0.25">
      <c r="A16" s="220"/>
      <c r="B16" s="221"/>
      <c r="C16" s="221"/>
      <c r="D16" s="221"/>
      <c r="E16" s="221"/>
      <c r="F16" s="221"/>
      <c r="G16" s="221"/>
      <c r="H16" s="221"/>
      <c r="I16" s="222"/>
    </row>
    <row r="17" spans="1:9" x14ac:dyDescent="0.25">
      <c r="A17" s="223"/>
      <c r="B17" s="224"/>
      <c r="C17" s="224"/>
      <c r="D17" s="224"/>
      <c r="E17" s="224"/>
      <c r="F17" s="224"/>
      <c r="G17" s="224"/>
      <c r="H17" s="224"/>
      <c r="I17" s="225"/>
    </row>
    <row r="18" spans="1:9" x14ac:dyDescent="0.25">
      <c r="A18" s="38"/>
      <c r="B18" s="38"/>
      <c r="C18" s="38"/>
      <c r="D18" s="38"/>
      <c r="E18" s="38"/>
      <c r="F18" s="38"/>
      <c r="G18" s="38"/>
      <c r="H18" s="38"/>
      <c r="I18" s="38"/>
    </row>
    <row r="19" spans="1:9" x14ac:dyDescent="0.25">
      <c r="A19" s="227" t="s">
        <v>28</v>
      </c>
      <c r="B19" s="227"/>
      <c r="C19" s="227"/>
      <c r="D19" s="227"/>
    </row>
    <row r="20" spans="1:9" x14ac:dyDescent="0.25">
      <c r="A20" s="209" t="s">
        <v>92</v>
      </c>
      <c r="B20" s="218"/>
      <c r="C20" s="218"/>
      <c r="D20" s="218"/>
      <c r="E20" s="218"/>
      <c r="F20" s="218"/>
      <c r="G20" s="218"/>
      <c r="H20" s="218"/>
      <c r="I20" s="219"/>
    </row>
    <row r="21" spans="1:9" x14ac:dyDescent="0.25">
      <c r="A21" s="220"/>
      <c r="B21" s="221"/>
      <c r="C21" s="221"/>
      <c r="D21" s="221"/>
      <c r="E21" s="221"/>
      <c r="F21" s="221"/>
      <c r="G21" s="221"/>
      <c r="H21" s="221"/>
      <c r="I21" s="222"/>
    </row>
    <row r="22" spans="1:9" x14ac:dyDescent="0.25">
      <c r="A22" s="220"/>
      <c r="B22" s="221"/>
      <c r="C22" s="221"/>
      <c r="D22" s="221"/>
      <c r="E22" s="221"/>
      <c r="F22" s="221"/>
      <c r="G22" s="221"/>
      <c r="H22" s="221"/>
      <c r="I22" s="222"/>
    </row>
    <row r="23" spans="1:9" x14ac:dyDescent="0.25">
      <c r="A23" s="223"/>
      <c r="B23" s="224"/>
      <c r="C23" s="224"/>
      <c r="D23" s="224"/>
      <c r="E23" s="224"/>
      <c r="F23" s="224"/>
      <c r="G23" s="224"/>
      <c r="H23" s="224"/>
      <c r="I23" s="225"/>
    </row>
    <row r="24" spans="1:9" x14ac:dyDescent="0.25">
      <c r="A24" s="39"/>
      <c r="B24" s="39"/>
      <c r="C24" s="39"/>
      <c r="D24" s="39"/>
      <c r="E24" s="39"/>
      <c r="F24" s="39"/>
      <c r="G24" s="39"/>
      <c r="H24" s="39"/>
      <c r="I24" s="39"/>
    </row>
    <row r="25" spans="1:9" x14ac:dyDescent="0.25">
      <c r="A25" s="39"/>
      <c r="B25" s="39"/>
      <c r="C25" s="39"/>
      <c r="D25" s="39"/>
      <c r="E25" s="39"/>
      <c r="F25" s="39"/>
      <c r="G25" s="39"/>
      <c r="H25" s="39"/>
      <c r="I25" s="39"/>
    </row>
    <row r="26" spans="1:9" x14ac:dyDescent="0.25">
      <c r="A26" s="39"/>
      <c r="B26" s="39"/>
      <c r="C26" s="39"/>
      <c r="D26" s="39"/>
      <c r="E26" s="39"/>
      <c r="F26" s="39"/>
      <c r="G26" s="39"/>
      <c r="H26" s="39"/>
      <c r="I26" s="39"/>
    </row>
    <row r="27" spans="1:9" x14ac:dyDescent="0.25">
      <c r="A27" s="39"/>
      <c r="B27" s="39"/>
      <c r="C27" s="39"/>
      <c r="D27" s="39"/>
      <c r="E27" s="39"/>
      <c r="F27" s="39"/>
      <c r="G27" s="39"/>
      <c r="H27" s="39"/>
      <c r="I27" s="39"/>
    </row>
    <row r="28" spans="1:9" x14ac:dyDescent="0.25">
      <c r="A28" s="39"/>
      <c r="B28" s="39"/>
      <c r="C28" s="39"/>
      <c r="D28" s="39"/>
      <c r="E28" s="39"/>
      <c r="F28" s="39"/>
      <c r="G28" s="39"/>
      <c r="H28" s="39"/>
      <c r="I28" s="39"/>
    </row>
    <row r="29" spans="1:9" x14ac:dyDescent="0.25">
      <c r="A29" s="39"/>
      <c r="B29" s="39"/>
      <c r="C29" s="39"/>
      <c r="D29" s="39"/>
      <c r="E29" s="39"/>
      <c r="F29" s="39"/>
      <c r="G29" s="39"/>
      <c r="H29" s="39"/>
      <c r="I29" s="39"/>
    </row>
    <row r="30" spans="1:9" x14ac:dyDescent="0.25">
      <c r="A30" s="39"/>
      <c r="B30" s="39"/>
      <c r="C30" s="39"/>
      <c r="D30" s="39"/>
      <c r="E30" s="39"/>
      <c r="F30" s="39"/>
      <c r="G30" s="39"/>
      <c r="H30" s="39"/>
      <c r="I30" s="39"/>
    </row>
    <row r="31" spans="1:9" x14ac:dyDescent="0.25">
      <c r="A31" s="208" t="s">
        <v>33</v>
      </c>
      <c r="B31" s="208"/>
      <c r="C31" s="208"/>
      <c r="D31" s="208"/>
      <c r="E31" s="39"/>
      <c r="F31" s="39"/>
      <c r="G31" s="39"/>
      <c r="H31" s="39"/>
      <c r="I31" s="39"/>
    </row>
    <row r="32" spans="1:9" x14ac:dyDescent="0.25">
      <c r="A32" s="209" t="s">
        <v>34</v>
      </c>
      <c r="B32" s="218"/>
      <c r="C32" s="218"/>
      <c r="D32" s="218"/>
      <c r="E32" s="218"/>
      <c r="F32" s="218"/>
      <c r="G32" s="218"/>
      <c r="H32" s="218"/>
      <c r="I32" s="219"/>
    </row>
    <row r="33" spans="1:9" x14ac:dyDescent="0.25">
      <c r="A33" s="220"/>
      <c r="B33" s="221"/>
      <c r="C33" s="221"/>
      <c r="D33" s="221"/>
      <c r="E33" s="221"/>
      <c r="F33" s="221"/>
      <c r="G33" s="221"/>
      <c r="H33" s="221"/>
      <c r="I33" s="222"/>
    </row>
    <row r="34" spans="1:9" x14ac:dyDescent="0.25">
      <c r="A34" s="220"/>
      <c r="B34" s="221"/>
      <c r="C34" s="221"/>
      <c r="D34" s="221"/>
      <c r="E34" s="221"/>
      <c r="F34" s="221"/>
      <c r="G34" s="221"/>
      <c r="H34" s="221"/>
      <c r="I34" s="222"/>
    </row>
    <row r="35" spans="1:9" x14ac:dyDescent="0.25">
      <c r="A35" s="223"/>
      <c r="B35" s="224"/>
      <c r="C35" s="224"/>
      <c r="D35" s="224"/>
      <c r="E35" s="224"/>
      <c r="F35" s="224"/>
      <c r="G35" s="224"/>
      <c r="H35" s="224"/>
      <c r="I35" s="225"/>
    </row>
    <row r="36" spans="1:9" x14ac:dyDescent="0.25">
      <c r="A36" s="39"/>
      <c r="B36" s="39"/>
      <c r="C36" s="39"/>
      <c r="D36" s="39"/>
      <c r="E36" s="39"/>
      <c r="F36" s="39"/>
      <c r="G36" s="39"/>
      <c r="H36" s="39"/>
      <c r="I36" s="39"/>
    </row>
    <row r="37" spans="1:9" x14ac:dyDescent="0.25">
      <c r="A37" s="208" t="s">
        <v>30</v>
      </c>
      <c r="B37" s="208"/>
      <c r="C37" s="208"/>
      <c r="D37" s="208"/>
    </row>
    <row r="38" spans="1:9" x14ac:dyDescent="0.25">
      <c r="A38" s="209" t="s">
        <v>93</v>
      </c>
      <c r="B38" s="210"/>
      <c r="C38" s="210"/>
      <c r="D38" s="210"/>
      <c r="E38" s="210"/>
      <c r="F38" s="210"/>
      <c r="G38" s="210"/>
      <c r="H38" s="210"/>
      <c r="I38" s="211"/>
    </row>
    <row r="39" spans="1:9" x14ac:dyDescent="0.25">
      <c r="A39" s="212"/>
      <c r="B39" s="213"/>
      <c r="C39" s="213"/>
      <c r="D39" s="213"/>
      <c r="E39" s="213"/>
      <c r="F39" s="213"/>
      <c r="G39" s="213"/>
      <c r="H39" s="213"/>
      <c r="I39" s="214"/>
    </row>
    <row r="40" spans="1:9" x14ac:dyDescent="0.25">
      <c r="A40" s="212"/>
      <c r="B40" s="213"/>
      <c r="C40" s="213"/>
      <c r="D40" s="213"/>
      <c r="E40" s="213"/>
      <c r="F40" s="213"/>
      <c r="G40" s="213"/>
      <c r="H40" s="213"/>
      <c r="I40" s="214"/>
    </row>
    <row r="41" spans="1:9" x14ac:dyDescent="0.25">
      <c r="A41" s="215"/>
      <c r="B41" s="216"/>
      <c r="C41" s="216"/>
      <c r="D41" s="216"/>
      <c r="E41" s="216"/>
      <c r="F41" s="216"/>
      <c r="G41" s="216"/>
      <c r="H41" s="216"/>
      <c r="I41" s="217"/>
    </row>
  </sheetData>
  <mergeCells count="11">
    <mergeCell ref="A1:E1"/>
    <mergeCell ref="A4:C4"/>
    <mergeCell ref="A13:C13"/>
    <mergeCell ref="A19:D19"/>
    <mergeCell ref="A5:I8"/>
    <mergeCell ref="A37:D37"/>
    <mergeCell ref="A38:I41"/>
    <mergeCell ref="A14:I17"/>
    <mergeCell ref="A20:I23"/>
    <mergeCell ref="A31:D31"/>
    <mergeCell ref="A32:I35"/>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81"/>
  <sheetViews>
    <sheetView tabSelected="1" view="pageLayout" topLeftCell="A27" zoomScale="90" zoomScaleNormal="100" zoomScalePageLayoutView="90" workbookViewId="0">
      <selection activeCell="H41" sqref="H41:J41"/>
    </sheetView>
  </sheetViews>
  <sheetFormatPr defaultRowHeight="15.75" x14ac:dyDescent="0.25"/>
  <cols>
    <col min="1" max="1" width="8.42578125" style="2" customWidth="1"/>
    <col min="2" max="2" width="12" style="2" bestFit="1" customWidth="1"/>
    <col min="3" max="3" width="11.28515625" style="2" customWidth="1"/>
    <col min="4" max="4" width="16.85546875" style="2" customWidth="1"/>
    <col min="5" max="5" width="14.140625" style="2" customWidth="1"/>
    <col min="6" max="6" width="10.5703125" style="2" customWidth="1"/>
    <col min="7" max="7" width="10.28515625" style="2" customWidth="1"/>
    <col min="8" max="8" width="11.42578125" style="2" customWidth="1"/>
    <col min="9" max="9" width="12.5703125" style="2" customWidth="1"/>
    <col min="10" max="10" width="14.28515625" style="2" customWidth="1"/>
    <col min="11" max="11" width="9.140625" style="2" customWidth="1"/>
    <col min="12" max="16384" width="9.140625" style="2"/>
  </cols>
  <sheetData>
    <row r="1" spans="1:12" ht="32.25" customHeight="1" x14ac:dyDescent="0.35">
      <c r="A1" s="258" t="s">
        <v>137</v>
      </c>
      <c r="B1" s="258"/>
      <c r="C1" s="258"/>
      <c r="D1" s="258"/>
      <c r="E1" s="258"/>
      <c r="F1" s="258"/>
      <c r="G1" s="258"/>
      <c r="H1" s="258"/>
      <c r="I1" s="258"/>
      <c r="J1" s="258"/>
    </row>
    <row r="2" spans="1:12" ht="23.25" x14ac:dyDescent="0.35">
      <c r="A2" s="259" t="s">
        <v>114</v>
      </c>
      <c r="B2" s="259"/>
      <c r="C2" s="259"/>
      <c r="D2" s="259"/>
      <c r="E2" s="259"/>
      <c r="F2" s="259"/>
      <c r="G2" s="259"/>
      <c r="H2" s="259"/>
      <c r="I2" s="259"/>
      <c r="J2" s="259"/>
    </row>
    <row r="3" spans="1:12" ht="23.25" x14ac:dyDescent="0.35">
      <c r="A3" s="259" t="s">
        <v>115</v>
      </c>
      <c r="B3" s="259"/>
      <c r="C3" s="259"/>
      <c r="D3" s="259"/>
      <c r="E3" s="259"/>
      <c r="F3" s="259"/>
      <c r="G3" s="259"/>
      <c r="H3" s="259"/>
      <c r="I3" s="259"/>
      <c r="J3" s="259"/>
    </row>
    <row r="4" spans="1:12" ht="24" thickBot="1" x14ac:dyDescent="0.4">
      <c r="A4" s="173"/>
      <c r="B4" s="173"/>
      <c r="C4" s="173"/>
      <c r="D4" s="173"/>
      <c r="E4" s="173"/>
      <c r="F4" s="173"/>
      <c r="G4" s="173"/>
      <c r="H4" s="173"/>
      <c r="I4" s="173"/>
      <c r="J4" s="173"/>
    </row>
    <row r="5" spans="1:12" ht="15.75" customHeight="1" x14ac:dyDescent="0.25">
      <c r="A5" s="260" t="s">
        <v>113</v>
      </c>
      <c r="B5" s="261"/>
      <c r="C5" s="261"/>
      <c r="D5" s="261"/>
      <c r="E5" s="261"/>
      <c r="F5" s="261"/>
      <c r="G5" s="261"/>
      <c r="H5" s="261"/>
      <c r="I5" s="261"/>
      <c r="J5" s="262"/>
    </row>
    <row r="6" spans="1:12" ht="15.75" customHeight="1" x14ac:dyDescent="0.25">
      <c r="A6" s="263"/>
      <c r="B6" s="264"/>
      <c r="C6" s="264"/>
      <c r="D6" s="264"/>
      <c r="E6" s="264"/>
      <c r="F6" s="264"/>
      <c r="G6" s="264"/>
      <c r="H6" s="264"/>
      <c r="I6" s="264"/>
      <c r="J6" s="265"/>
    </row>
    <row r="7" spans="1:12" ht="15.75" customHeight="1" x14ac:dyDescent="0.25">
      <c r="A7" s="263"/>
      <c r="B7" s="264"/>
      <c r="C7" s="264"/>
      <c r="D7" s="264"/>
      <c r="E7" s="264"/>
      <c r="F7" s="264"/>
      <c r="G7" s="264"/>
      <c r="H7" s="264"/>
      <c r="I7" s="264"/>
      <c r="J7" s="265"/>
    </row>
    <row r="8" spans="1:12" ht="15.75" customHeight="1" x14ac:dyDescent="0.25">
      <c r="A8" s="263"/>
      <c r="B8" s="264"/>
      <c r="C8" s="264"/>
      <c r="D8" s="264"/>
      <c r="E8" s="264"/>
      <c r="F8" s="264"/>
      <c r="G8" s="264"/>
      <c r="H8" s="264"/>
      <c r="I8" s="264"/>
      <c r="J8" s="265"/>
    </row>
    <row r="9" spans="1:12" ht="15.75" customHeight="1" x14ac:dyDescent="0.25">
      <c r="A9" s="263"/>
      <c r="B9" s="264"/>
      <c r="C9" s="264"/>
      <c r="D9" s="264"/>
      <c r="E9" s="264"/>
      <c r="F9" s="264"/>
      <c r="G9" s="264"/>
      <c r="H9" s="264"/>
      <c r="I9" s="264"/>
      <c r="J9" s="265"/>
    </row>
    <row r="10" spans="1:12" ht="15.75" customHeight="1" x14ac:dyDescent="0.25">
      <c r="A10" s="263"/>
      <c r="B10" s="264"/>
      <c r="C10" s="264"/>
      <c r="D10" s="264"/>
      <c r="E10" s="264"/>
      <c r="F10" s="264"/>
      <c r="G10" s="264"/>
      <c r="H10" s="264"/>
      <c r="I10" s="264"/>
      <c r="J10" s="265"/>
    </row>
    <row r="11" spans="1:12" ht="15.75" customHeight="1" thickBot="1" x14ac:dyDescent="0.3">
      <c r="A11" s="266"/>
      <c r="B11" s="267"/>
      <c r="C11" s="267"/>
      <c r="D11" s="267"/>
      <c r="E11" s="267"/>
      <c r="F11" s="267"/>
      <c r="G11" s="267"/>
      <c r="H11" s="267"/>
      <c r="I11" s="267"/>
      <c r="J11" s="268"/>
    </row>
    <row r="12" spans="1:12" ht="15.75" customHeight="1" thickBot="1" x14ac:dyDescent="0.3">
      <c r="A12" s="167"/>
      <c r="B12" s="167"/>
      <c r="C12" s="167"/>
      <c r="D12" s="167"/>
      <c r="E12" s="167"/>
      <c r="F12" s="167"/>
      <c r="G12" s="167"/>
      <c r="H12" s="167"/>
      <c r="I12" s="167"/>
      <c r="J12" s="167"/>
    </row>
    <row r="13" spans="1:12" ht="15.75" customHeight="1" x14ac:dyDescent="0.3">
      <c r="B13" s="170"/>
      <c r="C13" s="274" t="s">
        <v>97</v>
      </c>
      <c r="D13" s="275"/>
      <c r="E13" s="275"/>
      <c r="F13" s="276"/>
      <c r="G13" s="271" t="s">
        <v>104</v>
      </c>
      <c r="H13" s="272"/>
      <c r="I13" s="273"/>
      <c r="J13" s="195"/>
      <c r="L13" s="167"/>
    </row>
    <row r="14" spans="1:12" ht="24.75" customHeight="1" x14ac:dyDescent="0.3">
      <c r="B14" s="171"/>
      <c r="C14" s="196" t="s">
        <v>94</v>
      </c>
      <c r="D14" s="197" t="s">
        <v>95</v>
      </c>
      <c r="E14" s="197" t="s">
        <v>96</v>
      </c>
      <c r="F14" s="197" t="s">
        <v>122</v>
      </c>
      <c r="G14" s="196" t="s">
        <v>94</v>
      </c>
      <c r="H14" s="197" t="s">
        <v>95</v>
      </c>
      <c r="I14" s="198" t="s">
        <v>96</v>
      </c>
      <c r="J14" s="167"/>
    </row>
    <row r="15" spans="1:12" ht="18.75" x14ac:dyDescent="0.3">
      <c r="B15" s="172" t="s">
        <v>116</v>
      </c>
      <c r="C15" s="199">
        <v>42</v>
      </c>
      <c r="D15" s="200">
        <v>27</v>
      </c>
      <c r="E15" s="200">
        <v>27</v>
      </c>
      <c r="F15" s="200">
        <v>8</v>
      </c>
      <c r="G15" s="199">
        <v>1</v>
      </c>
      <c r="H15" s="200">
        <v>1</v>
      </c>
      <c r="I15" s="201">
        <v>1</v>
      </c>
      <c r="J15" s="1"/>
    </row>
    <row r="16" spans="1:12" ht="18.75" x14ac:dyDescent="0.3">
      <c r="B16" s="172" t="s">
        <v>117</v>
      </c>
      <c r="C16" s="199">
        <v>33</v>
      </c>
      <c r="D16" s="200">
        <v>33</v>
      </c>
      <c r="E16" s="200">
        <v>33</v>
      </c>
      <c r="F16" s="200">
        <v>10</v>
      </c>
      <c r="G16" s="199">
        <v>1</v>
      </c>
      <c r="H16" s="200">
        <v>1</v>
      </c>
      <c r="I16" s="201">
        <v>1</v>
      </c>
    </row>
    <row r="17" spans="1:10" ht="18.75" x14ac:dyDescent="0.3">
      <c r="B17" s="172" t="s">
        <v>118</v>
      </c>
      <c r="C17" s="199">
        <v>42</v>
      </c>
      <c r="D17" s="200">
        <v>39</v>
      </c>
      <c r="E17" s="200">
        <v>39</v>
      </c>
      <c r="F17" s="200">
        <v>12</v>
      </c>
      <c r="G17" s="199">
        <v>1</v>
      </c>
      <c r="H17" s="200">
        <v>1</v>
      </c>
      <c r="I17" s="201">
        <v>1</v>
      </c>
    </row>
    <row r="18" spans="1:10" ht="18.75" x14ac:dyDescent="0.3">
      <c r="B18" s="172" t="s">
        <v>119</v>
      </c>
      <c r="C18" s="199">
        <v>15</v>
      </c>
      <c r="D18" s="200">
        <v>18</v>
      </c>
      <c r="E18" s="200">
        <v>18</v>
      </c>
      <c r="F18" s="200">
        <v>4</v>
      </c>
      <c r="G18" s="199">
        <v>1</v>
      </c>
      <c r="H18" s="200">
        <v>1</v>
      </c>
      <c r="I18" s="201">
        <v>1</v>
      </c>
    </row>
    <row r="19" spans="1:10" ht="18.75" x14ac:dyDescent="0.3">
      <c r="B19" s="172" t="s">
        <v>120</v>
      </c>
      <c r="C19" s="199">
        <v>12</v>
      </c>
      <c r="D19" s="200">
        <v>18</v>
      </c>
      <c r="E19" s="200">
        <v>18</v>
      </c>
      <c r="F19" s="200">
        <v>5</v>
      </c>
      <c r="G19" s="199">
        <v>1</v>
      </c>
      <c r="H19" s="200">
        <v>1</v>
      </c>
      <c r="I19" s="201">
        <v>1</v>
      </c>
    </row>
    <row r="20" spans="1:10" ht="19.5" thickBot="1" x14ac:dyDescent="0.35">
      <c r="B20" s="172" t="s">
        <v>121</v>
      </c>
      <c r="C20" s="202">
        <v>1</v>
      </c>
      <c r="D20" s="203">
        <v>1</v>
      </c>
      <c r="E20" s="203">
        <v>1</v>
      </c>
      <c r="F20" s="203">
        <v>0</v>
      </c>
      <c r="G20" s="202">
        <v>0</v>
      </c>
      <c r="H20" s="203">
        <v>2</v>
      </c>
      <c r="I20" s="204">
        <v>2</v>
      </c>
    </row>
    <row r="21" spans="1:10" ht="20.25" thickTop="1" thickBot="1" x14ac:dyDescent="0.35">
      <c r="B21" s="136" t="s">
        <v>103</v>
      </c>
      <c r="C21" s="205">
        <f>SUM(C15:C20)</f>
        <v>145</v>
      </c>
      <c r="D21" s="206">
        <f>SUM(D15:D20)</f>
        <v>136</v>
      </c>
      <c r="E21" s="206">
        <f>SUM(E15:E20)</f>
        <v>136</v>
      </c>
      <c r="F21" s="206">
        <f t="shared" ref="F21" si="0">SUM(F15:F20)</f>
        <v>39</v>
      </c>
      <c r="G21" s="205">
        <f>SUM(G15:G20)</f>
        <v>5</v>
      </c>
      <c r="H21" s="206">
        <f>SUM(H15:H20)</f>
        <v>7</v>
      </c>
      <c r="I21" s="207">
        <f>SUM(I15:I20)</f>
        <v>7</v>
      </c>
    </row>
    <row r="23" spans="1:10" ht="21" x14ac:dyDescent="0.35">
      <c r="A23" s="245" t="s">
        <v>110</v>
      </c>
      <c r="B23" s="245"/>
      <c r="C23" s="245"/>
      <c r="D23" s="245"/>
      <c r="H23" s="135" t="s">
        <v>32</v>
      </c>
      <c r="I23" s="135"/>
      <c r="J23" s="135"/>
    </row>
    <row r="24" spans="1:10" x14ac:dyDescent="0.25">
      <c r="A24" s="179"/>
      <c r="B24" s="14"/>
      <c r="C24" s="14"/>
      <c r="D24" s="14"/>
      <c r="E24" s="7"/>
      <c r="F24" s="7"/>
      <c r="G24" s="7"/>
    </row>
    <row r="25" spans="1:10" ht="23.25" customHeight="1" x14ac:dyDescent="0.25">
      <c r="A25" s="230" t="s">
        <v>123</v>
      </c>
      <c r="B25" s="230"/>
      <c r="C25" s="230"/>
      <c r="D25" s="230"/>
      <c r="E25" s="9"/>
      <c r="F25" s="9"/>
      <c r="G25" s="9"/>
      <c r="H25" s="270">
        <v>0</v>
      </c>
      <c r="I25" s="270"/>
      <c r="J25" s="270"/>
    </row>
    <row r="26" spans="1:10" ht="18.75" x14ac:dyDescent="0.3">
      <c r="A26" s="11"/>
      <c r="B26" s="12"/>
      <c r="C26" s="12"/>
      <c r="D26" s="256" t="s">
        <v>3</v>
      </c>
      <c r="E26" s="256"/>
      <c r="F26" s="256"/>
      <c r="G26" s="30">
        <f>C21</f>
        <v>145</v>
      </c>
      <c r="H26" s="233">
        <f>H25*G26</f>
        <v>0</v>
      </c>
      <c r="I26" s="233"/>
      <c r="J26" s="233"/>
    </row>
    <row r="27" spans="1:10" ht="23.25" customHeight="1" x14ac:dyDescent="0.25">
      <c r="A27" s="269" t="s">
        <v>98</v>
      </c>
      <c r="B27" s="269"/>
      <c r="C27" s="269"/>
      <c r="D27" s="269"/>
      <c r="E27" s="9"/>
      <c r="F27" s="9"/>
      <c r="G27" s="9"/>
      <c r="H27" s="270">
        <v>0</v>
      </c>
      <c r="I27" s="270"/>
      <c r="J27" s="270"/>
    </row>
    <row r="28" spans="1:10" ht="18.75" x14ac:dyDescent="0.3">
      <c r="A28" s="11"/>
      <c r="B28" s="12"/>
      <c r="C28" s="12"/>
      <c r="D28" s="256" t="s">
        <v>3</v>
      </c>
      <c r="E28" s="256"/>
      <c r="F28" s="256"/>
      <c r="G28" s="30">
        <f>D21</f>
        <v>136</v>
      </c>
      <c r="H28" s="233">
        <f>H27*G28</f>
        <v>0</v>
      </c>
      <c r="I28" s="233"/>
      <c r="J28" s="233"/>
    </row>
    <row r="29" spans="1:10" ht="23.25" customHeight="1" x14ac:dyDescent="0.25">
      <c r="A29" s="230" t="s">
        <v>99</v>
      </c>
      <c r="B29" s="230"/>
      <c r="C29" s="230"/>
      <c r="D29" s="230"/>
      <c r="E29" s="9"/>
      <c r="F29" s="9"/>
      <c r="G29" s="9"/>
      <c r="H29" s="232">
        <v>0</v>
      </c>
      <c r="I29" s="232"/>
      <c r="J29" s="232"/>
    </row>
    <row r="30" spans="1:10" ht="18.75" x14ac:dyDescent="0.3">
      <c r="A30" s="13"/>
      <c r="B30" s="12"/>
      <c r="C30" s="12"/>
      <c r="D30" s="256" t="s">
        <v>3</v>
      </c>
      <c r="E30" s="256"/>
      <c r="F30" s="256"/>
      <c r="G30" s="30">
        <f>E21</f>
        <v>136</v>
      </c>
      <c r="H30" s="228">
        <f>H29*G30</f>
        <v>0</v>
      </c>
      <c r="I30" s="228"/>
      <c r="J30" s="228"/>
    </row>
    <row r="31" spans="1:10" ht="23.25" customHeight="1" x14ac:dyDescent="0.25">
      <c r="A31" s="230" t="s">
        <v>124</v>
      </c>
      <c r="B31" s="230"/>
      <c r="C31" s="230"/>
      <c r="D31" s="230"/>
      <c r="E31" s="9"/>
      <c r="F31" s="9"/>
      <c r="G31" s="9"/>
      <c r="H31" s="232">
        <v>0</v>
      </c>
      <c r="I31" s="232"/>
      <c r="J31" s="232"/>
    </row>
    <row r="32" spans="1:10" ht="18.75" x14ac:dyDescent="0.3">
      <c r="A32" s="13"/>
      <c r="B32" s="12"/>
      <c r="C32" s="12"/>
      <c r="D32" s="256" t="s">
        <v>3</v>
      </c>
      <c r="E32" s="256"/>
      <c r="F32" s="256"/>
      <c r="G32" s="30">
        <f>F21</f>
        <v>39</v>
      </c>
      <c r="H32" s="228">
        <f>H31*G32</f>
        <v>0</v>
      </c>
      <c r="I32" s="228"/>
      <c r="J32" s="228"/>
    </row>
    <row r="33" spans="1:10" ht="23.25" customHeight="1" x14ac:dyDescent="0.25">
      <c r="A33" s="230" t="s">
        <v>100</v>
      </c>
      <c r="B33" s="230"/>
      <c r="C33" s="230"/>
      <c r="D33" s="230"/>
      <c r="E33" s="9"/>
      <c r="F33" s="9"/>
      <c r="G33" s="9"/>
      <c r="H33" s="232">
        <v>0</v>
      </c>
      <c r="I33" s="232"/>
      <c r="J33" s="232"/>
    </row>
    <row r="34" spans="1:10" ht="18.75" x14ac:dyDescent="0.3">
      <c r="A34" s="11"/>
      <c r="B34" s="12"/>
      <c r="C34" s="12"/>
      <c r="D34" s="256" t="s">
        <v>3</v>
      </c>
      <c r="E34" s="256"/>
      <c r="F34" s="256"/>
      <c r="G34" s="30">
        <f>G21</f>
        <v>5</v>
      </c>
      <c r="H34" s="228">
        <f>H33*G34</f>
        <v>0</v>
      </c>
      <c r="I34" s="228"/>
      <c r="J34" s="228"/>
    </row>
    <row r="35" spans="1:10" ht="23.25" customHeight="1" x14ac:dyDescent="0.25">
      <c r="A35" s="269" t="s">
        <v>139</v>
      </c>
      <c r="B35" s="269"/>
      <c r="C35" s="269"/>
      <c r="D35" s="269"/>
      <c r="E35" s="9"/>
      <c r="F35" s="9"/>
      <c r="G35" s="9"/>
      <c r="H35" s="270">
        <v>0</v>
      </c>
      <c r="I35" s="270"/>
      <c r="J35" s="270"/>
    </row>
    <row r="36" spans="1:10" ht="18.75" x14ac:dyDescent="0.3">
      <c r="A36" s="11"/>
      <c r="B36" s="12"/>
      <c r="C36" s="12"/>
      <c r="D36" s="256" t="s">
        <v>3</v>
      </c>
      <c r="E36" s="256"/>
      <c r="F36" s="256"/>
      <c r="G36" s="30">
        <v>48</v>
      </c>
      <c r="H36" s="233">
        <f>H35*G36</f>
        <v>0</v>
      </c>
      <c r="I36" s="233"/>
      <c r="J36" s="233"/>
    </row>
    <row r="37" spans="1:10" ht="23.25" customHeight="1" x14ac:dyDescent="0.25">
      <c r="A37" s="230" t="s">
        <v>138</v>
      </c>
      <c r="B37" s="230"/>
      <c r="C37" s="230"/>
      <c r="D37" s="230"/>
      <c r="E37" s="9"/>
      <c r="F37" s="9"/>
      <c r="G37" s="9"/>
      <c r="H37" s="232">
        <v>0</v>
      </c>
      <c r="I37" s="232"/>
      <c r="J37" s="232"/>
    </row>
    <row r="38" spans="1:10" ht="18.75" x14ac:dyDescent="0.3">
      <c r="A38" s="13"/>
      <c r="B38" s="12"/>
      <c r="C38" s="12"/>
      <c r="D38" s="256" t="s">
        <v>3</v>
      </c>
      <c r="E38" s="256"/>
      <c r="F38" s="256"/>
      <c r="G38" s="30">
        <v>1</v>
      </c>
      <c r="H38" s="228">
        <f>H37*G38</f>
        <v>0</v>
      </c>
      <c r="I38" s="228"/>
      <c r="J38" s="228"/>
    </row>
    <row r="39" spans="1:10" ht="23.25" customHeight="1" x14ac:dyDescent="0.25">
      <c r="A39" s="230" t="s">
        <v>101</v>
      </c>
      <c r="B39" s="230"/>
      <c r="C39" s="230"/>
      <c r="D39" s="230"/>
      <c r="E39" s="9"/>
      <c r="F39" s="9"/>
      <c r="G39" s="9"/>
      <c r="H39" s="232">
        <v>0</v>
      </c>
      <c r="I39" s="232"/>
      <c r="J39" s="232"/>
    </row>
    <row r="40" spans="1:10" ht="18.75" x14ac:dyDescent="0.3">
      <c r="A40" s="11"/>
      <c r="B40" s="14"/>
      <c r="C40" s="7"/>
      <c r="D40" s="256" t="s">
        <v>3</v>
      </c>
      <c r="E40" s="256"/>
      <c r="F40" s="256"/>
      <c r="G40" s="30">
        <f>H21</f>
        <v>7</v>
      </c>
      <c r="H40" s="228">
        <f>H39*G40</f>
        <v>0</v>
      </c>
      <c r="I40" s="228"/>
      <c r="J40" s="228"/>
    </row>
    <row r="41" spans="1:10" ht="18.75" x14ac:dyDescent="0.25">
      <c r="A41" s="230" t="s">
        <v>102</v>
      </c>
      <c r="B41" s="230"/>
      <c r="C41" s="230"/>
      <c r="D41" s="230"/>
      <c r="E41" s="9"/>
      <c r="F41" s="9"/>
      <c r="G41" s="9"/>
      <c r="H41" s="232"/>
      <c r="I41" s="232"/>
      <c r="J41" s="232"/>
    </row>
    <row r="42" spans="1:10" ht="19.5" thickBot="1" x14ac:dyDescent="0.35">
      <c r="A42" s="11"/>
      <c r="B42" s="14"/>
      <c r="C42" s="7"/>
      <c r="D42" s="256" t="s">
        <v>3</v>
      </c>
      <c r="E42" s="256"/>
      <c r="F42" s="256"/>
      <c r="G42" s="30">
        <f>I21</f>
        <v>7</v>
      </c>
      <c r="H42" s="228">
        <f>H41*G42</f>
        <v>0</v>
      </c>
      <c r="I42" s="228"/>
      <c r="J42" s="228"/>
    </row>
    <row r="43" spans="1:10" ht="21.75" thickTop="1" x14ac:dyDescent="0.35">
      <c r="D43" s="257" t="s">
        <v>5</v>
      </c>
      <c r="E43" s="257"/>
      <c r="F43" s="257"/>
      <c r="G43" s="257"/>
      <c r="H43" s="229">
        <f>H26+H28+H30+H34+H40+H42+H32+H36+H38</f>
        <v>0</v>
      </c>
      <c r="I43" s="229"/>
      <c r="J43" s="229"/>
    </row>
    <row r="44" spans="1:10" x14ac:dyDescent="0.25">
      <c r="A44" s="3"/>
      <c r="B44" s="3"/>
      <c r="C44" s="3"/>
      <c r="D44" s="3"/>
      <c r="G44" s="5"/>
      <c r="H44" s="5"/>
    </row>
    <row r="45" spans="1:10" x14ac:dyDescent="0.25">
      <c r="A45" s="3"/>
      <c r="B45" s="3"/>
      <c r="C45" s="3"/>
      <c r="D45" s="3"/>
      <c r="G45" s="5"/>
      <c r="H45" s="5"/>
    </row>
    <row r="46" spans="1:10" x14ac:dyDescent="0.25">
      <c r="A46" s="3"/>
      <c r="B46" s="3"/>
      <c r="C46" s="3"/>
      <c r="D46" s="3"/>
      <c r="G46" s="5"/>
      <c r="H46" s="5"/>
    </row>
    <row r="47" spans="1:10" x14ac:dyDescent="0.25">
      <c r="A47" s="3"/>
      <c r="B47" s="3"/>
      <c r="C47" s="3"/>
      <c r="D47" s="3"/>
      <c r="G47" s="5"/>
      <c r="H47" s="5"/>
    </row>
    <row r="48" spans="1:10" x14ac:dyDescent="0.25">
      <c r="A48" s="3"/>
      <c r="B48" s="3"/>
      <c r="C48" s="3"/>
      <c r="D48" s="3"/>
      <c r="G48" s="5"/>
      <c r="H48" s="5"/>
    </row>
    <row r="49" spans="1:10" ht="16.5" thickBot="1" x14ac:dyDescent="0.3">
      <c r="A49" s="3"/>
      <c r="B49" s="3"/>
      <c r="C49" s="3"/>
      <c r="D49" s="3"/>
      <c r="G49" s="5"/>
      <c r="H49" s="5"/>
    </row>
    <row r="50" spans="1:10" ht="21.75" thickBot="1" x14ac:dyDescent="0.4">
      <c r="A50" s="245" t="s">
        <v>6</v>
      </c>
      <c r="B50" s="245"/>
      <c r="C50" s="245"/>
      <c r="D50" s="245"/>
      <c r="E50" s="246" t="s">
        <v>2</v>
      </c>
      <c r="F50" s="246"/>
      <c r="G50" s="247"/>
      <c r="H50" s="248">
        <v>0.10100000000000001</v>
      </c>
      <c r="I50" s="249"/>
      <c r="J50" s="250"/>
    </row>
    <row r="51" spans="1:10" x14ac:dyDescent="0.25">
      <c r="A51" s="3"/>
      <c r="B51" s="3"/>
      <c r="C51" s="3"/>
      <c r="D51" s="3"/>
      <c r="G51" s="4"/>
      <c r="H51" s="5"/>
    </row>
    <row r="52" spans="1:10" ht="18.75" x14ac:dyDescent="0.25">
      <c r="A52" s="230" t="s">
        <v>1</v>
      </c>
      <c r="B52" s="230"/>
      <c r="C52" s="230"/>
      <c r="D52" s="16"/>
      <c r="E52" s="9"/>
      <c r="F52" s="9"/>
      <c r="G52" s="9"/>
      <c r="H52" s="231"/>
      <c r="I52" s="231"/>
      <c r="J52" s="231"/>
    </row>
    <row r="53" spans="1:10" ht="18.75" x14ac:dyDescent="0.3">
      <c r="A53" s="8"/>
      <c r="B53" s="8"/>
      <c r="D53" s="3"/>
      <c r="G53" s="4"/>
      <c r="H53" s="5"/>
    </row>
    <row r="54" spans="1:10" ht="18.75" x14ac:dyDescent="0.25">
      <c r="A54" s="6" t="s">
        <v>111</v>
      </c>
      <c r="B54" s="6"/>
      <c r="C54" s="6"/>
      <c r="D54" s="6"/>
      <c r="E54" s="9"/>
      <c r="F54" s="9"/>
      <c r="G54" s="9"/>
      <c r="H54" s="232">
        <v>0</v>
      </c>
      <c r="I54" s="232"/>
      <c r="J54" s="232"/>
    </row>
    <row r="55" spans="1:10" ht="18.75" x14ac:dyDescent="0.3">
      <c r="A55" s="243" t="s">
        <v>112</v>
      </c>
      <c r="B55" s="243"/>
      <c r="C55" s="9"/>
      <c r="D55" s="9"/>
      <c r="E55" s="9"/>
      <c r="F55" s="9"/>
      <c r="G55" s="9"/>
      <c r="H55" s="233">
        <f>PBLOP*H50</f>
        <v>0</v>
      </c>
      <c r="I55" s="233"/>
      <c r="J55" s="233"/>
    </row>
    <row r="56" spans="1:10" ht="18.75" x14ac:dyDescent="0.3">
      <c r="A56" s="8"/>
      <c r="B56" s="8"/>
      <c r="G56" s="4"/>
      <c r="H56" s="5"/>
    </row>
    <row r="57" spans="1:10" ht="18.75" x14ac:dyDescent="0.3">
      <c r="A57" s="8"/>
      <c r="B57" s="8"/>
    </row>
    <row r="58" spans="1:10" ht="21" x14ac:dyDescent="0.35">
      <c r="A58" s="162" t="s">
        <v>10</v>
      </c>
      <c r="B58" s="162"/>
      <c r="C58" s="162"/>
      <c r="D58" s="9"/>
      <c r="E58" s="9"/>
      <c r="F58" s="9"/>
      <c r="G58" s="9"/>
      <c r="H58" s="242">
        <f>MaterialCost+PBLOP+Tax</f>
        <v>0</v>
      </c>
      <c r="I58" s="242"/>
      <c r="J58" s="242"/>
    </row>
    <row r="59" spans="1:10" ht="24" customHeight="1" x14ac:dyDescent="0.35">
      <c r="A59" s="15"/>
      <c r="B59" s="15"/>
      <c r="C59" s="15"/>
      <c r="D59" s="15"/>
      <c r="E59" s="15"/>
      <c r="F59" s="17"/>
      <c r="G59" s="17"/>
      <c r="H59" s="17"/>
    </row>
    <row r="60" spans="1:10" ht="21" x14ac:dyDescent="0.35">
      <c r="A60" s="15"/>
      <c r="B60" s="15"/>
      <c r="C60" s="15"/>
      <c r="D60" s="15"/>
      <c r="E60" s="15"/>
      <c r="F60" s="17"/>
      <c r="G60" s="17"/>
      <c r="H60" s="17"/>
    </row>
    <row r="61" spans="1:10" ht="21" x14ac:dyDescent="0.35">
      <c r="A61" s="15"/>
      <c r="B61" s="15"/>
      <c r="C61" s="15"/>
      <c r="D61" s="15"/>
      <c r="E61" s="15"/>
      <c r="F61" s="17"/>
      <c r="G61" s="17"/>
      <c r="H61" s="17"/>
    </row>
    <row r="62" spans="1:10" ht="21" hidden="1" x14ac:dyDescent="0.35">
      <c r="A62" s="174" t="s">
        <v>7</v>
      </c>
      <c r="B62" s="175"/>
      <c r="C62" s="175"/>
      <c r="D62" s="175"/>
      <c r="E62" s="175"/>
      <c r="F62" s="175"/>
      <c r="G62" s="175"/>
      <c r="H62" s="175"/>
      <c r="I62" s="175"/>
      <c r="J62" s="176"/>
    </row>
    <row r="63" spans="1:10" ht="21" hidden="1" x14ac:dyDescent="0.35">
      <c r="A63" s="26"/>
      <c r="B63" s="161"/>
      <c r="C63" s="161"/>
      <c r="D63" s="19"/>
      <c r="E63" s="19"/>
      <c r="F63" s="19"/>
      <c r="G63" s="19"/>
      <c r="H63" s="160"/>
      <c r="I63" s="160"/>
      <c r="J63" s="27"/>
    </row>
    <row r="64" spans="1:10" ht="21" hidden="1" x14ac:dyDescent="0.35">
      <c r="A64" s="18"/>
      <c r="B64" s="161"/>
      <c r="C64" s="161"/>
      <c r="D64" s="251" t="s">
        <v>9</v>
      </c>
      <c r="E64" s="251"/>
      <c r="F64" s="251"/>
      <c r="G64" s="251"/>
      <c r="H64" s="242">
        <f>H43</f>
        <v>0</v>
      </c>
      <c r="I64" s="242"/>
      <c r="J64" s="253"/>
    </row>
    <row r="65" spans="1:10" ht="21" hidden="1" x14ac:dyDescent="0.35">
      <c r="A65" s="18"/>
      <c r="B65" s="161"/>
      <c r="C65" s="161"/>
      <c r="D65" s="251" t="s">
        <v>8</v>
      </c>
      <c r="E65" s="251"/>
      <c r="F65" s="251"/>
      <c r="G65" s="251"/>
      <c r="H65" s="242">
        <f>MaterialCost+PBLOP</f>
        <v>0</v>
      </c>
      <c r="I65" s="242"/>
      <c r="J65" s="253"/>
    </row>
    <row r="66" spans="1:10" ht="18.75" hidden="1" customHeight="1" x14ac:dyDescent="0.3">
      <c r="A66" s="165"/>
      <c r="B66" s="166"/>
      <c r="C66" s="166"/>
      <c r="D66" s="166"/>
      <c r="E66" s="166"/>
      <c r="F66" s="166"/>
      <c r="G66" s="166"/>
      <c r="H66" s="160"/>
      <c r="I66" s="160"/>
      <c r="J66" s="27"/>
    </row>
    <row r="67" spans="1:10" ht="24" hidden="1" customHeight="1" x14ac:dyDescent="0.3">
      <c r="A67" s="165"/>
      <c r="B67" s="166"/>
      <c r="C67" s="244" t="s">
        <v>4</v>
      </c>
      <c r="D67" s="244"/>
      <c r="E67" s="244"/>
      <c r="F67" s="244"/>
      <c r="G67" s="244"/>
      <c r="H67" s="254">
        <f>H64-H65</f>
        <v>0</v>
      </c>
      <c r="I67" s="254"/>
      <c r="J67" s="255"/>
    </row>
    <row r="68" spans="1:10" hidden="1" x14ac:dyDescent="0.25">
      <c r="A68" s="18"/>
      <c r="B68" s="19"/>
      <c r="C68" s="19"/>
      <c r="D68" s="19"/>
      <c r="E68" s="19"/>
      <c r="F68" s="19"/>
      <c r="G68" s="19"/>
      <c r="H68" s="19"/>
      <c r="I68" s="19"/>
      <c r="J68" s="20"/>
    </row>
    <row r="69" spans="1:10" hidden="1" x14ac:dyDescent="0.25">
      <c r="A69" s="177" t="s">
        <v>80</v>
      </c>
      <c r="B69" s="28"/>
      <c r="C69" s="252"/>
      <c r="D69" s="252"/>
      <c r="E69" s="19"/>
      <c r="F69" s="19"/>
      <c r="G69" s="19"/>
      <c r="H69" s="19"/>
      <c r="I69" s="19"/>
      <c r="J69" s="20"/>
    </row>
    <row r="70" spans="1:10" hidden="1" x14ac:dyDescent="0.25">
      <c r="A70" s="18"/>
      <c r="B70" s="19"/>
      <c r="C70" s="19"/>
      <c r="D70" s="19"/>
      <c r="E70" s="19"/>
      <c r="F70" s="19"/>
      <c r="G70" s="19"/>
      <c r="H70" s="19"/>
      <c r="I70" s="19"/>
      <c r="J70" s="20"/>
    </row>
    <row r="71" spans="1:10" ht="21" hidden="1" x14ac:dyDescent="0.35">
      <c r="A71" s="163" t="s">
        <v>11</v>
      </c>
      <c r="B71" s="164"/>
      <c r="C71" s="164"/>
      <c r="D71" s="164"/>
      <c r="E71" s="164"/>
      <c r="F71" s="164"/>
      <c r="G71" s="164"/>
      <c r="H71" s="164"/>
      <c r="I71" s="164"/>
      <c r="J71" s="178"/>
    </row>
    <row r="72" spans="1:10" hidden="1" x14ac:dyDescent="0.25">
      <c r="A72" s="18"/>
      <c r="B72" s="19"/>
      <c r="C72" s="19"/>
      <c r="D72" s="19"/>
      <c r="E72" s="19"/>
      <c r="F72" s="19"/>
      <c r="G72" s="19"/>
      <c r="H72" s="19"/>
      <c r="I72" s="19"/>
      <c r="J72" s="20"/>
    </row>
    <row r="73" spans="1:10" hidden="1" x14ac:dyDescent="0.25">
      <c r="A73" s="18"/>
      <c r="B73" s="19"/>
      <c r="C73" s="19"/>
      <c r="D73" s="19"/>
      <c r="E73" s="19"/>
      <c r="F73" s="19"/>
      <c r="G73" s="19"/>
      <c r="H73" s="19"/>
      <c r="I73" s="19"/>
      <c r="J73" s="20"/>
    </row>
    <row r="74" spans="1:10" ht="21" hidden="1" x14ac:dyDescent="0.35">
      <c r="A74" s="186" t="str">
        <f t="shared" ref="A74:A79" si="1">B15</f>
        <v>Bldg A</v>
      </c>
      <c r="B74" s="187"/>
      <c r="C74" s="236" t="e">
        <f>(C15*$H$25)+(D15+$H$27)+(E15*$H$29)+(G15*$H$33)+(H15*$H$39)+(I15*$H$41)+(#REF!*#REF!)</f>
        <v>#REF!</v>
      </c>
      <c r="D74" s="237"/>
      <c r="E74" s="21"/>
      <c r="F74" s="22"/>
      <c r="G74" s="22"/>
      <c r="H74" s="19"/>
      <c r="I74" s="19"/>
      <c r="J74" s="20"/>
    </row>
    <row r="75" spans="1:10" ht="21" hidden="1" x14ac:dyDescent="0.35">
      <c r="A75" s="188" t="str">
        <f t="shared" si="1"/>
        <v>Bldg B</v>
      </c>
      <c r="B75" s="159"/>
      <c r="C75" s="238" t="e">
        <f>(C16*$H$25)+(D16+$H$27)+(E16*$H$29)+(G16*$H$33)+(H16*$H$39)+(I16*$H$41)+(#REF!*#REF!)</f>
        <v>#REF!</v>
      </c>
      <c r="D75" s="239"/>
      <c r="E75" s="21"/>
      <c r="F75" s="22"/>
      <c r="G75" s="22"/>
      <c r="H75" s="19"/>
      <c r="I75" s="19"/>
      <c r="J75" s="20"/>
    </row>
    <row r="76" spans="1:10" ht="21" hidden="1" x14ac:dyDescent="0.35">
      <c r="A76" s="188" t="str">
        <f t="shared" si="1"/>
        <v>Bldg C</v>
      </c>
      <c r="B76" s="159"/>
      <c r="C76" s="238" t="e">
        <f>(C17*$H$25)+(D17+$H$27)+(E17*$H$29)+(G17*$H$33)+(H17*$H$39)+(I17*$H$41)+(#REF!*#REF!)</f>
        <v>#REF!</v>
      </c>
      <c r="D76" s="239"/>
      <c r="E76" s="21"/>
      <c r="F76" s="22"/>
      <c r="G76" s="22"/>
      <c r="H76" s="19"/>
      <c r="I76" s="19"/>
      <c r="J76" s="20"/>
    </row>
    <row r="77" spans="1:10" ht="21" hidden="1" x14ac:dyDescent="0.35">
      <c r="A77" s="188" t="str">
        <f t="shared" si="1"/>
        <v>Bldg D</v>
      </c>
      <c r="B77" s="159"/>
      <c r="C77" s="238" t="e">
        <f>(C18*$H$25)+(D18+$H$27)+(E18*$H$29)+(G18*$H$33)+(H18*$H$39)+(I18*$H$41)+(#REF!*#REF!)</f>
        <v>#REF!</v>
      </c>
      <c r="D77" s="239"/>
      <c r="E77" s="21"/>
      <c r="F77" s="22"/>
      <c r="G77" s="22"/>
      <c r="H77" s="19"/>
      <c r="I77" s="19"/>
      <c r="J77" s="20"/>
    </row>
    <row r="78" spans="1:10" ht="21" hidden="1" x14ac:dyDescent="0.35">
      <c r="A78" s="188" t="str">
        <f t="shared" si="1"/>
        <v>Bldg E</v>
      </c>
      <c r="B78" s="159"/>
      <c r="C78" s="238" t="e">
        <f>(C19*$H$25)+(D19+$H$27)+(E19*$H$29)+(G19*$H$33)+(H19*$H$39)+(I19*$H$41)+(#REF!*#REF!)</f>
        <v>#REF!</v>
      </c>
      <c r="D78" s="239"/>
      <c r="E78" s="21"/>
      <c r="F78" s="22"/>
      <c r="G78" s="22"/>
      <c r="H78" s="19"/>
      <c r="I78" s="19"/>
      <c r="J78" s="20"/>
    </row>
    <row r="79" spans="1:10" ht="21.75" hidden="1" thickBot="1" x14ac:dyDescent="0.4">
      <c r="A79" s="191" t="str">
        <f t="shared" si="1"/>
        <v>Bldg F</v>
      </c>
      <c r="B79" s="181"/>
      <c r="C79" s="240" t="e">
        <f>(C20*$H$25)+(D20+$H$27)+(E20*$H$29)+(G20*$H$33)+(H20*$H$39)+(I20*$H$41)+(#REF!*#REF!)</f>
        <v>#REF!</v>
      </c>
      <c r="D79" s="241"/>
      <c r="E79" s="21"/>
      <c r="F79" s="22"/>
      <c r="G79" s="22"/>
      <c r="H79" s="19"/>
      <c r="I79" s="19"/>
      <c r="J79" s="20"/>
    </row>
    <row r="80" spans="1:10" ht="21.75" hidden="1" thickTop="1" x14ac:dyDescent="0.35">
      <c r="A80" s="189" t="s">
        <v>12</v>
      </c>
      <c r="B80" s="190"/>
      <c r="C80" s="234" t="e">
        <f>SUM(C74:C79)</f>
        <v>#REF!</v>
      </c>
      <c r="D80" s="235"/>
      <c r="E80" s="21"/>
      <c r="F80" s="22"/>
      <c r="G80" s="22"/>
      <c r="H80" s="19"/>
      <c r="I80" s="19"/>
      <c r="J80" s="20"/>
    </row>
    <row r="81" spans="1:10" ht="16.5" hidden="1" thickBot="1" x14ac:dyDescent="0.3">
      <c r="A81" s="23"/>
      <c r="B81" s="24"/>
      <c r="C81" s="24"/>
      <c r="D81" s="24"/>
      <c r="E81" s="24"/>
      <c r="F81" s="24"/>
      <c r="G81" s="24"/>
      <c r="H81" s="24"/>
      <c r="I81" s="24"/>
      <c r="J81" s="25"/>
    </row>
  </sheetData>
  <mergeCells count="68">
    <mergeCell ref="H37:J37"/>
    <mergeCell ref="D38:F38"/>
    <mergeCell ref="G13:I13"/>
    <mergeCell ref="C13:F13"/>
    <mergeCell ref="H41:J41"/>
    <mergeCell ref="A31:D31"/>
    <mergeCell ref="H31:J31"/>
    <mergeCell ref="D32:F32"/>
    <mergeCell ref="H32:J32"/>
    <mergeCell ref="H40:J40"/>
    <mergeCell ref="A33:D33"/>
    <mergeCell ref="H33:J33"/>
    <mergeCell ref="H34:J34"/>
    <mergeCell ref="A35:D35"/>
    <mergeCell ref="H35:J35"/>
    <mergeCell ref="D36:F36"/>
    <mergeCell ref="H36:J36"/>
    <mergeCell ref="A37:D37"/>
    <mergeCell ref="H30:J30"/>
    <mergeCell ref="H39:J39"/>
    <mergeCell ref="A41:D41"/>
    <mergeCell ref="A1:J1"/>
    <mergeCell ref="A2:J2"/>
    <mergeCell ref="A3:J3"/>
    <mergeCell ref="A5:J11"/>
    <mergeCell ref="H29:J29"/>
    <mergeCell ref="A29:D29"/>
    <mergeCell ref="A23:D23"/>
    <mergeCell ref="A27:D27"/>
    <mergeCell ref="A25:D25"/>
    <mergeCell ref="H25:J25"/>
    <mergeCell ref="H26:J26"/>
    <mergeCell ref="H28:J28"/>
    <mergeCell ref="H27:J27"/>
    <mergeCell ref="D26:F26"/>
    <mergeCell ref="D28:F28"/>
    <mergeCell ref="D30:F30"/>
    <mergeCell ref="D34:F34"/>
    <mergeCell ref="D40:F40"/>
    <mergeCell ref="A39:D39"/>
    <mergeCell ref="A55:B55"/>
    <mergeCell ref="C67:G67"/>
    <mergeCell ref="A50:D50"/>
    <mergeCell ref="E50:G50"/>
    <mergeCell ref="H50:J50"/>
    <mergeCell ref="D64:G64"/>
    <mergeCell ref="D65:G65"/>
    <mergeCell ref="H64:J64"/>
    <mergeCell ref="H65:J65"/>
    <mergeCell ref="H67:J67"/>
    <mergeCell ref="H55:J55"/>
    <mergeCell ref="C80:D80"/>
    <mergeCell ref="C74:D74"/>
    <mergeCell ref="C77:D77"/>
    <mergeCell ref="C78:D78"/>
    <mergeCell ref="C79:D79"/>
    <mergeCell ref="C75:D75"/>
    <mergeCell ref="C76:D76"/>
    <mergeCell ref="H58:J58"/>
    <mergeCell ref="C69:D69"/>
    <mergeCell ref="H38:J38"/>
    <mergeCell ref="H43:J43"/>
    <mergeCell ref="A52:C52"/>
    <mergeCell ref="H52:J52"/>
    <mergeCell ref="H54:J54"/>
    <mergeCell ref="D42:F42"/>
    <mergeCell ref="H42:J42"/>
    <mergeCell ref="D43:G43"/>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
  <sheetViews>
    <sheetView view="pageLayout" topLeftCell="A29" zoomScale="90" zoomScaleNormal="100" zoomScalePageLayoutView="90" workbookViewId="0">
      <selection activeCell="H14" sqref="H14"/>
    </sheetView>
  </sheetViews>
  <sheetFormatPr defaultRowHeight="15" x14ac:dyDescent="0.25"/>
  <cols>
    <col min="1" max="1" width="8.42578125" customWidth="1"/>
    <col min="2" max="2" width="12" bestFit="1" customWidth="1"/>
    <col min="3" max="3" width="11.28515625" customWidth="1"/>
    <col min="4" max="4" width="12.7109375" customWidth="1"/>
    <col min="5" max="5" width="14.140625" customWidth="1"/>
    <col min="6" max="6" width="10.5703125" customWidth="1"/>
    <col min="7" max="7" width="10.28515625" customWidth="1"/>
    <col min="8" max="8" width="11.42578125" customWidth="1"/>
    <col min="9" max="9" width="12.5703125" customWidth="1"/>
    <col min="10" max="10" width="14.28515625" customWidth="1"/>
    <col min="11" max="11" width="9.140625" customWidth="1"/>
  </cols>
  <sheetData>
    <row r="1" spans="1:10" ht="32.25" customHeight="1" x14ac:dyDescent="0.35">
      <c r="A1" s="258" t="s">
        <v>0</v>
      </c>
      <c r="B1" s="258"/>
      <c r="C1" s="258"/>
      <c r="D1" s="258"/>
      <c r="E1" s="258"/>
      <c r="F1" s="258"/>
      <c r="G1" s="258"/>
      <c r="H1" s="258"/>
      <c r="I1" s="258"/>
      <c r="J1" s="258"/>
    </row>
    <row r="2" spans="1:10" ht="23.25" x14ac:dyDescent="0.35">
      <c r="A2" s="259" t="s">
        <v>114</v>
      </c>
      <c r="B2" s="259"/>
      <c r="C2" s="259"/>
      <c r="D2" s="259"/>
      <c r="E2" s="259"/>
      <c r="F2" s="259"/>
      <c r="G2" s="259"/>
      <c r="H2" s="259"/>
      <c r="I2" s="259"/>
      <c r="J2" s="259"/>
    </row>
    <row r="3" spans="1:10" ht="23.25" x14ac:dyDescent="0.35">
      <c r="A3" s="259" t="s">
        <v>115</v>
      </c>
      <c r="B3" s="259"/>
      <c r="C3" s="259"/>
      <c r="D3" s="259"/>
      <c r="E3" s="259"/>
      <c r="F3" s="259"/>
      <c r="G3" s="259"/>
      <c r="H3" s="259"/>
      <c r="I3" s="259"/>
      <c r="J3" s="259"/>
    </row>
    <row r="4" spans="1:10" ht="24" thickBot="1" x14ac:dyDescent="0.4">
      <c r="A4" s="173"/>
      <c r="B4" s="173"/>
      <c r="C4" s="173"/>
      <c r="D4" s="173"/>
      <c r="E4" s="173"/>
      <c r="F4" s="173"/>
      <c r="G4" s="173"/>
      <c r="H4" s="173"/>
      <c r="I4" s="173"/>
      <c r="J4" s="173"/>
    </row>
    <row r="5" spans="1:10" ht="15.75" customHeight="1" x14ac:dyDescent="0.25">
      <c r="A5" s="260" t="s">
        <v>113</v>
      </c>
      <c r="B5" s="261"/>
      <c r="C5" s="261"/>
      <c r="D5" s="261"/>
      <c r="E5" s="261"/>
      <c r="F5" s="261"/>
      <c r="G5" s="261"/>
      <c r="H5" s="261"/>
      <c r="I5" s="261"/>
      <c r="J5" s="262"/>
    </row>
    <row r="6" spans="1:10" ht="15.75" customHeight="1" x14ac:dyDescent="0.25">
      <c r="A6" s="263"/>
      <c r="B6" s="264"/>
      <c r="C6" s="264"/>
      <c r="D6" s="264"/>
      <c r="E6" s="264"/>
      <c r="F6" s="264"/>
      <c r="G6" s="264"/>
      <c r="H6" s="264"/>
      <c r="I6" s="264"/>
      <c r="J6" s="265"/>
    </row>
    <row r="7" spans="1:10" ht="15.75" customHeight="1" x14ac:dyDescent="0.25">
      <c r="A7" s="263"/>
      <c r="B7" s="264"/>
      <c r="C7" s="264"/>
      <c r="D7" s="264"/>
      <c r="E7" s="264"/>
      <c r="F7" s="264"/>
      <c r="G7" s="264"/>
      <c r="H7" s="264"/>
      <c r="I7" s="264"/>
      <c r="J7" s="265"/>
    </row>
    <row r="8" spans="1:10" ht="15.75" customHeight="1" x14ac:dyDescent="0.25">
      <c r="A8" s="263"/>
      <c r="B8" s="264"/>
      <c r="C8" s="264"/>
      <c r="D8" s="264"/>
      <c r="E8" s="264"/>
      <c r="F8" s="264"/>
      <c r="G8" s="264"/>
      <c r="H8" s="264"/>
      <c r="I8" s="264"/>
      <c r="J8" s="265"/>
    </row>
    <row r="9" spans="1:10" ht="15.75" customHeight="1" x14ac:dyDescent="0.25">
      <c r="A9" s="263"/>
      <c r="B9" s="264"/>
      <c r="C9" s="264"/>
      <c r="D9" s="264"/>
      <c r="E9" s="264"/>
      <c r="F9" s="264"/>
      <c r="G9" s="264"/>
      <c r="H9" s="264"/>
      <c r="I9" s="264"/>
      <c r="J9" s="265"/>
    </row>
    <row r="10" spans="1:10" ht="15.75" customHeight="1" x14ac:dyDescent="0.25">
      <c r="A10" s="263"/>
      <c r="B10" s="264"/>
      <c r="C10" s="264"/>
      <c r="D10" s="264"/>
      <c r="E10" s="264"/>
      <c r="F10" s="264"/>
      <c r="G10" s="264"/>
      <c r="H10" s="264"/>
      <c r="I10" s="264"/>
      <c r="J10" s="265"/>
    </row>
    <row r="11" spans="1:10" ht="15.75" customHeight="1" thickBot="1" x14ac:dyDescent="0.3">
      <c r="A11" s="266"/>
      <c r="B11" s="267"/>
      <c r="C11" s="267"/>
      <c r="D11" s="267"/>
      <c r="E11" s="267"/>
      <c r="F11" s="267"/>
      <c r="G11" s="267"/>
      <c r="H11" s="267"/>
      <c r="I11" s="267"/>
      <c r="J11" s="268"/>
    </row>
    <row r="12" spans="1:10" ht="15.75" customHeight="1" thickBot="1" x14ac:dyDescent="0.3">
      <c r="A12" s="167"/>
      <c r="B12" s="167"/>
      <c r="C12" s="167"/>
      <c r="D12" s="167"/>
      <c r="E12" s="167"/>
      <c r="F12" s="167"/>
      <c r="G12" s="167"/>
      <c r="H12" s="167"/>
      <c r="I12" s="167"/>
      <c r="J12" s="167"/>
    </row>
    <row r="13" spans="1:10" ht="15.75" customHeight="1" x14ac:dyDescent="0.3">
      <c r="A13" s="170"/>
      <c r="B13" s="271" t="s">
        <v>104</v>
      </c>
      <c r="C13" s="272"/>
      <c r="D13" s="272"/>
      <c r="E13" s="273"/>
      <c r="F13" s="2"/>
      <c r="G13" s="167"/>
      <c r="H13" s="2"/>
      <c r="I13" s="2"/>
      <c r="J13" s="2"/>
    </row>
    <row r="14" spans="1:10" ht="24.75" customHeight="1" x14ac:dyDescent="0.3">
      <c r="A14" s="171"/>
      <c r="B14" s="286" t="s">
        <v>125</v>
      </c>
      <c r="C14" s="287"/>
      <c r="D14" s="287"/>
      <c r="E14" s="288"/>
      <c r="F14" s="2"/>
      <c r="G14" s="167"/>
      <c r="H14" s="2"/>
      <c r="I14" s="2"/>
      <c r="J14" s="2"/>
    </row>
    <row r="15" spans="1:10" ht="19.5" thickBot="1" x14ac:dyDescent="0.35">
      <c r="A15" s="172" t="s">
        <v>121</v>
      </c>
      <c r="B15" s="277">
        <v>1</v>
      </c>
      <c r="C15" s="278"/>
      <c r="D15" s="278"/>
      <c r="E15" s="279"/>
      <c r="F15" s="2"/>
      <c r="G15" s="2"/>
      <c r="H15" s="2"/>
      <c r="I15" s="2"/>
      <c r="J15" s="2"/>
    </row>
    <row r="16" spans="1:10" ht="20.25" thickTop="1" thickBot="1" x14ac:dyDescent="0.35">
      <c r="A16" s="136" t="s">
        <v>103</v>
      </c>
      <c r="B16" s="280">
        <f>SUM(B15)</f>
        <v>1</v>
      </c>
      <c r="C16" s="281"/>
      <c r="D16" s="281"/>
      <c r="E16" s="282"/>
      <c r="F16" s="2"/>
      <c r="G16" s="2"/>
      <c r="H16" s="2"/>
      <c r="I16" s="2"/>
      <c r="J16" s="2"/>
    </row>
    <row r="18" spans="1:11" ht="21" x14ac:dyDescent="0.35">
      <c r="A18" s="245" t="s">
        <v>110</v>
      </c>
      <c r="B18" s="245"/>
      <c r="C18" s="245"/>
      <c r="D18" s="245"/>
      <c r="E18" s="2"/>
      <c r="F18" s="2"/>
      <c r="G18" s="2"/>
      <c r="H18" s="2"/>
      <c r="I18" s="135"/>
      <c r="J18" s="135"/>
      <c r="K18" s="2"/>
    </row>
    <row r="19" spans="1:11" ht="15.75" x14ac:dyDescent="0.25">
      <c r="A19" s="194"/>
      <c r="E19" s="2"/>
      <c r="F19" s="2"/>
      <c r="G19" s="2"/>
      <c r="H19" s="135" t="s">
        <v>32</v>
      </c>
      <c r="I19" s="2"/>
      <c r="J19" s="2"/>
      <c r="K19" s="2"/>
    </row>
    <row r="20" spans="1:11" ht="23.25" customHeight="1" x14ac:dyDescent="0.25">
      <c r="A20" s="230" t="str">
        <f>B14</f>
        <v>Swimming Pool Heater</v>
      </c>
      <c r="B20" s="230"/>
      <c r="C20" s="230"/>
      <c r="D20" s="230"/>
      <c r="E20" s="9"/>
      <c r="F20" s="9"/>
      <c r="G20" s="9"/>
      <c r="H20" s="232"/>
      <c r="I20" s="232"/>
      <c r="J20" s="232"/>
      <c r="K20" s="2"/>
    </row>
    <row r="21" spans="1:11" ht="19.5" thickBot="1" x14ac:dyDescent="0.35">
      <c r="A21" s="182"/>
      <c r="B21" s="183"/>
      <c r="C21" s="184"/>
      <c r="D21" s="283" t="s">
        <v>3</v>
      </c>
      <c r="E21" s="283"/>
      <c r="F21" s="283"/>
      <c r="G21" s="185">
        <f>B16</f>
        <v>1</v>
      </c>
      <c r="H21" s="284">
        <f>H20*G21</f>
        <v>0</v>
      </c>
      <c r="I21" s="284"/>
      <c r="J21" s="284"/>
      <c r="K21" s="10"/>
    </row>
    <row r="22" spans="1:11" s="2" customFormat="1" ht="19.5" thickTop="1" x14ac:dyDescent="0.3">
      <c r="A22" s="6"/>
      <c r="B22"/>
      <c r="D22" s="193"/>
      <c r="E22" s="193"/>
      <c r="F22" s="193"/>
      <c r="G22" s="168"/>
      <c r="H22" s="169"/>
      <c r="I22" s="169"/>
      <c r="J22" s="169"/>
      <c r="K22" s="10"/>
    </row>
    <row r="23" spans="1:11" ht="21" x14ac:dyDescent="0.35">
      <c r="A23" s="2"/>
      <c r="B23" s="2"/>
      <c r="C23" s="2"/>
      <c r="D23" s="285" t="s">
        <v>5</v>
      </c>
      <c r="E23" s="285"/>
      <c r="F23" s="285"/>
      <c r="G23" s="285"/>
      <c r="H23" s="229">
        <f>H21</f>
        <v>0</v>
      </c>
      <c r="I23" s="229"/>
      <c r="J23" s="229"/>
      <c r="K23" s="2"/>
    </row>
    <row r="24" spans="1:11" ht="16.5" thickBot="1" x14ac:dyDescent="0.3">
      <c r="A24" s="3"/>
      <c r="B24" s="3"/>
      <c r="C24" s="3"/>
      <c r="D24" s="3"/>
      <c r="E24" s="2"/>
      <c r="F24" s="2"/>
      <c r="G24" s="5"/>
      <c r="H24" s="5"/>
      <c r="I24" s="2"/>
      <c r="J24" s="2"/>
      <c r="K24" s="2"/>
    </row>
    <row r="25" spans="1:11" ht="21.75" thickBot="1" x14ac:dyDescent="0.4">
      <c r="A25" s="245" t="s">
        <v>130</v>
      </c>
      <c r="B25" s="245"/>
      <c r="C25" s="245"/>
      <c r="D25" s="245"/>
      <c r="E25" s="246" t="s">
        <v>2</v>
      </c>
      <c r="F25" s="246"/>
      <c r="G25" s="247"/>
      <c r="H25" s="248">
        <v>0.10100000000000001</v>
      </c>
      <c r="I25" s="249"/>
      <c r="J25" s="250"/>
      <c r="K25" s="2"/>
    </row>
    <row r="26" spans="1:11" ht="15.75" x14ac:dyDescent="0.25">
      <c r="A26" s="3"/>
      <c r="B26" s="3"/>
      <c r="C26" s="3"/>
      <c r="D26" s="3"/>
      <c r="E26" s="2"/>
      <c r="F26" s="2"/>
      <c r="G26" s="4"/>
      <c r="H26" s="5"/>
      <c r="I26" s="2"/>
      <c r="J26" s="2"/>
      <c r="K26" s="2"/>
    </row>
    <row r="27" spans="1:11" ht="18.75" x14ac:dyDescent="0.25">
      <c r="A27" s="230" t="s">
        <v>1</v>
      </c>
      <c r="B27" s="230"/>
      <c r="C27" s="230"/>
      <c r="D27" s="16"/>
      <c r="E27" s="9"/>
      <c r="F27" s="9"/>
      <c r="G27" s="9"/>
      <c r="H27" s="231"/>
      <c r="I27" s="231"/>
      <c r="J27" s="231"/>
      <c r="K27" s="2"/>
    </row>
    <row r="28" spans="1:11" ht="18.75" x14ac:dyDescent="0.3">
      <c r="A28" s="8"/>
      <c r="B28" s="8"/>
      <c r="C28" s="2"/>
      <c r="D28" s="3"/>
      <c r="E28" s="2"/>
      <c r="F28" s="2"/>
      <c r="G28" s="4"/>
      <c r="H28" s="5"/>
      <c r="I28" s="2"/>
      <c r="J28" s="2"/>
      <c r="K28" s="2"/>
    </row>
    <row r="29" spans="1:11" ht="18.75" x14ac:dyDescent="0.25">
      <c r="A29" s="6" t="s">
        <v>111</v>
      </c>
      <c r="B29" s="6"/>
      <c r="C29" s="6"/>
      <c r="D29" s="6"/>
      <c r="E29" s="9"/>
      <c r="F29" s="9"/>
      <c r="G29" s="9"/>
      <c r="H29" s="232">
        <v>0</v>
      </c>
      <c r="I29" s="232"/>
      <c r="J29" s="232"/>
      <c r="K29" s="2"/>
    </row>
    <row r="30" spans="1:11" ht="18.75" x14ac:dyDescent="0.3">
      <c r="A30" s="243" t="s">
        <v>112</v>
      </c>
      <c r="B30" s="243"/>
      <c r="C30" s="9"/>
      <c r="D30" s="9"/>
      <c r="E30" s="9"/>
      <c r="F30" s="9"/>
      <c r="G30" s="9"/>
      <c r="H30" s="233">
        <f>PBLOP*H25</f>
        <v>0</v>
      </c>
      <c r="I30" s="233"/>
      <c r="J30" s="233"/>
      <c r="K30" s="2"/>
    </row>
    <row r="31" spans="1:11" ht="18.75" x14ac:dyDescent="0.3">
      <c r="A31" s="8"/>
      <c r="B31" s="8"/>
      <c r="C31" s="2"/>
      <c r="D31" s="2"/>
      <c r="E31" s="2"/>
      <c r="F31" s="2"/>
      <c r="G31" s="4"/>
      <c r="H31" s="5"/>
      <c r="I31" s="2"/>
      <c r="J31" s="2"/>
      <c r="K31" s="2"/>
    </row>
    <row r="32" spans="1:11" ht="18.75" x14ac:dyDescent="0.3">
      <c r="A32" s="8"/>
      <c r="B32" s="8"/>
      <c r="C32" s="2"/>
      <c r="D32" s="2"/>
      <c r="E32" s="2"/>
      <c r="F32" s="2"/>
      <c r="G32" s="2"/>
      <c r="H32" s="2"/>
      <c r="I32" s="2"/>
      <c r="J32" s="2"/>
      <c r="K32" s="2"/>
    </row>
    <row r="33" spans="1:10" ht="21" x14ac:dyDescent="0.35">
      <c r="A33" s="162" t="s">
        <v>131</v>
      </c>
      <c r="B33" s="162"/>
      <c r="C33" s="162"/>
      <c r="D33" s="9"/>
      <c r="E33" s="9"/>
      <c r="F33" s="9"/>
      <c r="G33" s="9"/>
      <c r="H33" s="242">
        <f>MaterialCost+PBLOP+Tax</f>
        <v>0</v>
      </c>
      <c r="I33" s="242"/>
      <c r="J33" s="242"/>
    </row>
    <row r="34" spans="1:10" ht="24" customHeight="1" x14ac:dyDescent="0.35">
      <c r="A34" s="15"/>
      <c r="B34" s="15"/>
      <c r="C34" s="15"/>
      <c r="D34" s="15"/>
      <c r="E34" s="15"/>
      <c r="F34" s="17"/>
      <c r="G34" s="17"/>
      <c r="H34" s="17"/>
      <c r="I34" s="2"/>
      <c r="J34" s="2"/>
    </row>
    <row r="35" spans="1:10" ht="21" x14ac:dyDescent="0.35">
      <c r="A35" s="15"/>
      <c r="B35" s="15"/>
      <c r="C35" s="15"/>
      <c r="D35" s="15"/>
      <c r="E35" s="15"/>
      <c r="F35" s="17"/>
      <c r="G35" s="17"/>
      <c r="H35" s="17"/>
      <c r="I35" s="2"/>
      <c r="J35" s="2"/>
    </row>
    <row r="36" spans="1:10" ht="21" x14ac:dyDescent="0.35">
      <c r="A36" s="15"/>
      <c r="B36" s="15"/>
      <c r="C36" s="15"/>
      <c r="D36" s="15"/>
      <c r="E36" s="15"/>
      <c r="F36" s="17"/>
      <c r="G36" s="17"/>
      <c r="H36" s="17"/>
      <c r="I36" s="2"/>
      <c r="J36" s="2"/>
    </row>
    <row r="37" spans="1:10" ht="21" hidden="1" x14ac:dyDescent="0.35">
      <c r="A37" s="174" t="s">
        <v>7</v>
      </c>
      <c r="B37" s="175"/>
      <c r="C37" s="175"/>
      <c r="D37" s="175"/>
      <c r="E37" s="175"/>
      <c r="F37" s="175"/>
      <c r="G37" s="175"/>
      <c r="H37" s="175"/>
      <c r="I37" s="175"/>
      <c r="J37" s="176"/>
    </row>
    <row r="38" spans="1:10" ht="21" hidden="1" x14ac:dyDescent="0.35">
      <c r="A38" s="26"/>
      <c r="B38" s="161"/>
      <c r="C38" s="161"/>
      <c r="D38" s="19"/>
      <c r="E38" s="19"/>
      <c r="F38" s="19"/>
      <c r="G38" s="19"/>
      <c r="H38" s="160"/>
      <c r="I38" s="160"/>
      <c r="J38" s="27"/>
    </row>
    <row r="39" spans="1:10" ht="21" hidden="1" x14ac:dyDescent="0.35">
      <c r="A39" s="18"/>
      <c r="B39" s="161"/>
      <c r="C39" s="161"/>
      <c r="D39" s="251" t="s">
        <v>9</v>
      </c>
      <c r="E39" s="251"/>
      <c r="F39" s="251"/>
      <c r="G39" s="251"/>
      <c r="H39" s="242">
        <f>H23</f>
        <v>0</v>
      </c>
      <c r="I39" s="242"/>
      <c r="J39" s="253"/>
    </row>
    <row r="40" spans="1:10" ht="21" hidden="1" x14ac:dyDescent="0.35">
      <c r="A40" s="18"/>
      <c r="B40" s="161"/>
      <c r="C40" s="161"/>
      <c r="D40" s="251" t="s">
        <v>8</v>
      </c>
      <c r="E40" s="251"/>
      <c r="F40" s="251"/>
      <c r="G40" s="251"/>
      <c r="H40" s="242">
        <f>MaterialCost+PBLOP</f>
        <v>0</v>
      </c>
      <c r="I40" s="242"/>
      <c r="J40" s="253"/>
    </row>
    <row r="41" spans="1:10" ht="18.75" hidden="1" customHeight="1" x14ac:dyDescent="0.3">
      <c r="A41" s="165"/>
      <c r="B41" s="166"/>
      <c r="C41" s="166"/>
      <c r="D41" s="166"/>
      <c r="E41" s="166"/>
      <c r="F41" s="166"/>
      <c r="G41" s="166"/>
      <c r="H41" s="160"/>
      <c r="I41" s="160"/>
      <c r="J41" s="27"/>
    </row>
    <row r="42" spans="1:10" ht="24" hidden="1" customHeight="1" x14ac:dyDescent="0.3">
      <c r="A42" s="165"/>
      <c r="B42" s="166"/>
      <c r="C42" s="244" t="s">
        <v>4</v>
      </c>
      <c r="D42" s="244"/>
      <c r="E42" s="244"/>
      <c r="F42" s="244"/>
      <c r="G42" s="244"/>
      <c r="H42" s="254">
        <f>H39-H40</f>
        <v>0</v>
      </c>
      <c r="I42" s="254"/>
      <c r="J42" s="255"/>
    </row>
    <row r="43" spans="1:10" ht="15.75" hidden="1" x14ac:dyDescent="0.25">
      <c r="A43" s="18"/>
      <c r="B43" s="19"/>
      <c r="C43" s="19"/>
      <c r="D43" s="19"/>
      <c r="E43" s="19"/>
      <c r="F43" s="19"/>
      <c r="G43" s="19"/>
      <c r="H43" s="19"/>
      <c r="I43" s="19"/>
      <c r="J43" s="20"/>
    </row>
    <row r="44" spans="1:10" ht="15.75" hidden="1" x14ac:dyDescent="0.25">
      <c r="A44" s="177" t="s">
        <v>80</v>
      </c>
      <c r="B44" s="28"/>
      <c r="C44" s="252"/>
      <c r="D44" s="252"/>
      <c r="E44" s="19"/>
      <c r="F44" s="19"/>
      <c r="G44" s="19"/>
      <c r="H44" s="19"/>
      <c r="I44" s="19"/>
      <c r="J44" s="20"/>
    </row>
    <row r="45" spans="1:10" ht="15.75" hidden="1" x14ac:dyDescent="0.25">
      <c r="A45" s="18"/>
      <c r="B45" s="19"/>
      <c r="C45" s="19"/>
      <c r="D45" s="19"/>
      <c r="E45" s="19"/>
      <c r="F45" s="19"/>
      <c r="G45" s="19"/>
      <c r="H45" s="19"/>
      <c r="I45" s="19"/>
      <c r="J45" s="20"/>
    </row>
    <row r="46" spans="1:10" ht="21" hidden="1" x14ac:dyDescent="0.35">
      <c r="A46" s="163" t="s">
        <v>11</v>
      </c>
      <c r="B46" s="164"/>
      <c r="C46" s="164"/>
      <c r="D46" s="164"/>
      <c r="E46" s="164"/>
      <c r="F46" s="164"/>
      <c r="G46" s="164"/>
      <c r="H46" s="164"/>
      <c r="I46" s="164"/>
      <c r="J46" s="178"/>
    </row>
    <row r="47" spans="1:10" ht="15.75" hidden="1" x14ac:dyDescent="0.25">
      <c r="A47" s="18"/>
      <c r="B47" s="19"/>
      <c r="C47" s="19"/>
      <c r="D47" s="19"/>
      <c r="E47" s="19"/>
      <c r="F47" s="19"/>
      <c r="G47" s="19"/>
      <c r="H47" s="19"/>
      <c r="I47" s="19"/>
      <c r="J47" s="20"/>
    </row>
    <row r="48" spans="1:10" ht="15.75" hidden="1" x14ac:dyDescent="0.25">
      <c r="A48" s="18"/>
      <c r="B48" s="19"/>
      <c r="C48" s="19"/>
      <c r="D48" s="19"/>
      <c r="E48" s="19"/>
      <c r="F48" s="19"/>
      <c r="G48" s="19"/>
      <c r="H48" s="19"/>
      <c r="I48" s="19"/>
      <c r="J48" s="20"/>
    </row>
    <row r="49" spans="1:10" ht="21.75" hidden="1" thickBot="1" x14ac:dyDescent="0.4">
      <c r="A49" s="191" t="str">
        <f t="shared" ref="A49" si="0">A15</f>
        <v>Bldg F</v>
      </c>
      <c r="B49" s="181"/>
      <c r="C49" s="240">
        <f>H33</f>
        <v>0</v>
      </c>
      <c r="D49" s="241"/>
      <c r="E49" s="21"/>
      <c r="F49" s="22"/>
      <c r="G49" s="22"/>
      <c r="H49" s="19"/>
      <c r="I49" s="19"/>
      <c r="J49" s="20"/>
    </row>
    <row r="50" spans="1:10" ht="21" hidden="1" x14ac:dyDescent="0.35">
      <c r="A50" s="189" t="s">
        <v>12</v>
      </c>
      <c r="B50" s="190"/>
      <c r="C50" s="234">
        <f>SUM(C49:C49)</f>
        <v>0</v>
      </c>
      <c r="D50" s="235"/>
      <c r="E50" s="21"/>
      <c r="F50" s="22"/>
      <c r="G50" s="22"/>
      <c r="H50" s="19"/>
      <c r="I50" s="19"/>
      <c r="J50" s="20"/>
    </row>
    <row r="51" spans="1:10" ht="16.5" hidden="1" thickBot="1" x14ac:dyDescent="0.3">
      <c r="A51" s="23"/>
      <c r="B51" s="24"/>
      <c r="C51" s="24"/>
      <c r="D51" s="24"/>
      <c r="E51" s="24"/>
      <c r="F51" s="24"/>
      <c r="G51" s="24"/>
      <c r="H51" s="24"/>
      <c r="I51" s="24"/>
      <c r="J51" s="25"/>
    </row>
    <row r="52" spans="1:10" ht="15.75" x14ac:dyDescent="0.25">
      <c r="A52" s="2"/>
      <c r="B52" s="2"/>
      <c r="C52" s="2"/>
      <c r="D52" s="2"/>
      <c r="E52" s="2"/>
      <c r="F52" s="2"/>
      <c r="G52" s="2"/>
      <c r="H52" s="2"/>
      <c r="I52" s="2"/>
      <c r="J52" s="2"/>
    </row>
  </sheetData>
  <mergeCells count="33">
    <mergeCell ref="B14:E14"/>
    <mergeCell ref="A1:J1"/>
    <mergeCell ref="A2:J2"/>
    <mergeCell ref="A3:J3"/>
    <mergeCell ref="A5:J11"/>
    <mergeCell ref="B13:E13"/>
    <mergeCell ref="A27:C27"/>
    <mergeCell ref="H27:J27"/>
    <mergeCell ref="B15:E15"/>
    <mergeCell ref="B16:E16"/>
    <mergeCell ref="A18:D18"/>
    <mergeCell ref="A20:D20"/>
    <mergeCell ref="H20:J20"/>
    <mergeCell ref="D21:F21"/>
    <mergeCell ref="H21:J21"/>
    <mergeCell ref="D23:G23"/>
    <mergeCell ref="H23:J23"/>
    <mergeCell ref="A25:D25"/>
    <mergeCell ref="E25:G25"/>
    <mergeCell ref="H25:J25"/>
    <mergeCell ref="H29:J29"/>
    <mergeCell ref="A30:B30"/>
    <mergeCell ref="H30:J30"/>
    <mergeCell ref="H33:J33"/>
    <mergeCell ref="D39:G39"/>
    <mergeCell ref="H39:J39"/>
    <mergeCell ref="C50:D50"/>
    <mergeCell ref="D40:G40"/>
    <mergeCell ref="H40:J40"/>
    <mergeCell ref="C42:G42"/>
    <mergeCell ref="H42:J42"/>
    <mergeCell ref="C44:D44"/>
    <mergeCell ref="C49:D49"/>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61"/>
  <sheetViews>
    <sheetView view="pageLayout" zoomScale="80" zoomScaleNormal="100" zoomScalePageLayoutView="80" workbookViewId="0">
      <selection activeCell="A3" sqref="A3:J3"/>
    </sheetView>
  </sheetViews>
  <sheetFormatPr defaultRowHeight="15.75" x14ac:dyDescent="0.25"/>
  <cols>
    <col min="1" max="1" width="12" style="2" customWidth="1"/>
    <col min="2" max="2" width="12" style="2" bestFit="1" customWidth="1"/>
    <col min="3" max="3" width="19.42578125" style="2" customWidth="1"/>
    <col min="4" max="4" width="7.42578125" style="2" customWidth="1"/>
    <col min="5" max="5" width="9.140625" style="2"/>
    <col min="6" max="6" width="10.7109375" style="2" customWidth="1"/>
    <col min="7" max="7" width="9.140625" style="2"/>
    <col min="8" max="8" width="8.140625" style="2" customWidth="1"/>
    <col min="9" max="16384" width="9.140625" style="2"/>
  </cols>
  <sheetData>
    <row r="1" spans="1:10" ht="32.25" customHeight="1" x14ac:dyDescent="0.35">
      <c r="A1" s="258" t="s">
        <v>137</v>
      </c>
      <c r="B1" s="258"/>
      <c r="C1" s="258"/>
      <c r="D1" s="258"/>
      <c r="E1" s="258"/>
      <c r="F1" s="258"/>
      <c r="G1" s="258"/>
      <c r="H1" s="258"/>
      <c r="I1" s="258"/>
      <c r="J1" s="258"/>
    </row>
    <row r="2" spans="1:10" ht="23.25" x14ac:dyDescent="0.35">
      <c r="A2" s="259" t="s">
        <v>114</v>
      </c>
      <c r="B2" s="259"/>
      <c r="C2" s="259"/>
      <c r="D2" s="259"/>
      <c r="E2" s="259"/>
      <c r="F2" s="259"/>
      <c r="G2" s="259"/>
      <c r="H2" s="259"/>
      <c r="I2" s="259"/>
      <c r="J2" s="259"/>
    </row>
    <row r="3" spans="1:10" ht="23.25" x14ac:dyDescent="0.35">
      <c r="A3" s="259" t="s">
        <v>115</v>
      </c>
      <c r="B3" s="259"/>
      <c r="C3" s="259"/>
      <c r="D3" s="259"/>
      <c r="E3" s="259"/>
      <c r="F3" s="259"/>
      <c r="G3" s="259"/>
      <c r="H3" s="259"/>
      <c r="I3" s="259"/>
      <c r="J3" s="259"/>
    </row>
    <row r="4" spans="1:10" ht="23.25" x14ac:dyDescent="0.35">
      <c r="A4" s="29"/>
      <c r="B4" s="29"/>
      <c r="C4" s="29"/>
      <c r="D4" s="29"/>
      <c r="E4" s="29"/>
      <c r="F4" s="29"/>
      <c r="G4" s="29"/>
      <c r="H4" s="29"/>
      <c r="I4" s="29"/>
      <c r="J4" s="29"/>
    </row>
    <row r="5" spans="1:10" ht="23.25" x14ac:dyDescent="0.35">
      <c r="A5" s="291" t="s">
        <v>13</v>
      </c>
      <c r="B5" s="291"/>
      <c r="C5" s="291"/>
      <c r="D5" s="291"/>
      <c r="E5" s="29"/>
      <c r="F5" s="29"/>
      <c r="G5" s="29"/>
      <c r="H5" s="29"/>
      <c r="I5" s="29"/>
      <c r="J5" s="29"/>
    </row>
    <row r="6" spans="1:10" ht="23.25" x14ac:dyDescent="0.35">
      <c r="A6" s="31"/>
      <c r="B6" s="31"/>
      <c r="C6" s="31"/>
      <c r="D6" s="31"/>
      <c r="E6" s="29"/>
      <c r="F6" s="29"/>
      <c r="G6" s="135" t="s">
        <v>32</v>
      </c>
      <c r="I6" s="135"/>
      <c r="J6" s="135"/>
    </row>
    <row r="7" spans="1:10" ht="23.25" x14ac:dyDescent="0.35">
      <c r="A7" s="32" t="s">
        <v>22</v>
      </c>
      <c r="B7" s="33"/>
      <c r="C7" s="33"/>
      <c r="D7" s="33"/>
      <c r="E7" s="33"/>
      <c r="F7" s="34"/>
      <c r="G7" s="34"/>
      <c r="H7" s="34"/>
      <c r="I7" s="34"/>
      <c r="J7" s="34"/>
    </row>
    <row r="9" spans="1:10" ht="18.75" x14ac:dyDescent="0.3">
      <c r="A9" s="292" t="s">
        <v>127</v>
      </c>
      <c r="B9" s="292"/>
      <c r="C9" s="292"/>
      <c r="D9" s="290"/>
      <c r="E9" s="290"/>
      <c r="F9" s="290"/>
      <c r="G9" s="290"/>
      <c r="H9" s="290"/>
      <c r="I9" s="290"/>
      <c r="J9" s="290"/>
    </row>
    <row r="11" spans="1:10" ht="18.75" x14ac:dyDescent="0.3">
      <c r="A11" s="292" t="s">
        <v>105</v>
      </c>
      <c r="B11" s="292"/>
      <c r="C11" s="292"/>
      <c r="D11" s="290"/>
      <c r="E11" s="290"/>
      <c r="F11" s="290"/>
      <c r="G11" s="290"/>
      <c r="H11" s="290"/>
      <c r="I11" s="290"/>
      <c r="J11" s="290"/>
    </row>
    <row r="13" spans="1:10" ht="18.75" x14ac:dyDescent="0.3">
      <c r="A13" s="292" t="s">
        <v>106</v>
      </c>
      <c r="B13" s="292"/>
      <c r="C13" s="292"/>
      <c r="D13" s="290"/>
      <c r="E13" s="290"/>
      <c r="F13" s="290"/>
      <c r="G13" s="290"/>
      <c r="H13" s="290"/>
      <c r="I13" s="290"/>
      <c r="J13" s="290"/>
    </row>
    <row r="15" spans="1:10" ht="18.75" x14ac:dyDescent="0.3">
      <c r="A15" s="292" t="s">
        <v>128</v>
      </c>
      <c r="B15" s="292"/>
      <c r="C15" s="292"/>
      <c r="D15" s="290"/>
      <c r="E15" s="290"/>
      <c r="F15" s="290"/>
      <c r="G15" s="290"/>
      <c r="H15" s="290"/>
      <c r="I15" s="290"/>
      <c r="J15" s="290"/>
    </row>
    <row r="16" spans="1:10" ht="18.75" x14ac:dyDescent="0.3">
      <c r="A16" s="289" t="s">
        <v>133</v>
      </c>
      <c r="B16" s="289"/>
      <c r="C16" s="289"/>
      <c r="D16" s="290"/>
      <c r="E16" s="290"/>
      <c r="F16" s="290"/>
      <c r="G16" s="290"/>
      <c r="H16" s="290"/>
      <c r="I16" s="290"/>
      <c r="J16" s="290"/>
    </row>
    <row r="17" spans="1:10" ht="18.75" x14ac:dyDescent="0.3">
      <c r="A17" s="289" t="s">
        <v>136</v>
      </c>
      <c r="B17" s="289"/>
      <c r="C17" s="289"/>
      <c r="D17" s="290"/>
      <c r="E17" s="290"/>
      <c r="F17" s="290"/>
      <c r="G17" s="290"/>
      <c r="H17" s="290"/>
      <c r="I17" s="290"/>
      <c r="J17" s="290"/>
    </row>
    <row r="19" spans="1:10" ht="18.75" x14ac:dyDescent="0.3">
      <c r="A19" s="292" t="s">
        <v>129</v>
      </c>
      <c r="B19" s="292"/>
      <c r="C19" s="292"/>
      <c r="D19" s="290"/>
      <c r="E19" s="290"/>
      <c r="F19" s="290"/>
      <c r="G19" s="290"/>
      <c r="H19" s="290"/>
      <c r="I19" s="290"/>
      <c r="J19" s="290"/>
    </row>
    <row r="21" spans="1:10" ht="18.75" x14ac:dyDescent="0.3">
      <c r="A21" s="292" t="s">
        <v>107</v>
      </c>
      <c r="B21" s="292"/>
      <c r="C21" s="292"/>
      <c r="D21" s="290"/>
      <c r="E21" s="290"/>
      <c r="F21" s="290"/>
      <c r="G21" s="290"/>
      <c r="H21" s="290"/>
      <c r="I21" s="290"/>
      <c r="J21" s="290"/>
    </row>
    <row r="22" spans="1:10" ht="18.75" x14ac:dyDescent="0.3">
      <c r="A22" s="303" t="s">
        <v>133</v>
      </c>
      <c r="B22" s="303"/>
      <c r="C22" s="303"/>
      <c r="D22" s="290"/>
      <c r="E22" s="290"/>
      <c r="F22" s="290"/>
      <c r="G22" s="290"/>
      <c r="H22" s="290"/>
      <c r="I22" s="290"/>
      <c r="J22" s="290"/>
    </row>
    <row r="23" spans="1:10" ht="18.75" x14ac:dyDescent="0.3">
      <c r="A23" s="303" t="s">
        <v>132</v>
      </c>
      <c r="B23" s="303"/>
      <c r="C23" s="303"/>
      <c r="D23" s="290"/>
      <c r="E23" s="290"/>
      <c r="F23" s="290"/>
      <c r="G23" s="290"/>
      <c r="H23" s="290"/>
      <c r="I23" s="290"/>
      <c r="J23" s="290"/>
    </row>
    <row r="24" spans="1:10" ht="18.75" x14ac:dyDescent="0.3">
      <c r="A24" s="289" t="s">
        <v>134</v>
      </c>
      <c r="B24" s="289"/>
      <c r="C24" s="289"/>
      <c r="D24" s="290"/>
      <c r="E24" s="290"/>
      <c r="F24" s="290"/>
      <c r="G24" s="290"/>
      <c r="H24" s="290"/>
      <c r="I24" s="290"/>
      <c r="J24" s="290"/>
    </row>
    <row r="25" spans="1:10" ht="18.75" x14ac:dyDescent="0.3">
      <c r="A25" s="289" t="s">
        <v>135</v>
      </c>
      <c r="B25" s="289"/>
      <c r="C25" s="289"/>
      <c r="D25" s="290"/>
      <c r="E25" s="290"/>
      <c r="F25" s="290"/>
      <c r="G25" s="290"/>
      <c r="H25" s="290"/>
      <c r="I25" s="290"/>
      <c r="J25" s="290"/>
    </row>
    <row r="26" spans="1:10" x14ac:dyDescent="0.25">
      <c r="A26" s="10"/>
      <c r="B26" s="10"/>
      <c r="C26" s="10"/>
    </row>
    <row r="27" spans="1:10" ht="18.75" x14ac:dyDescent="0.3">
      <c r="A27" s="292" t="s">
        <v>108</v>
      </c>
      <c r="B27" s="292"/>
      <c r="C27" s="292"/>
      <c r="D27" s="290"/>
      <c r="E27" s="290"/>
      <c r="F27" s="290"/>
      <c r="G27" s="290"/>
      <c r="H27" s="290"/>
      <c r="I27" s="290"/>
      <c r="J27" s="290"/>
    </row>
    <row r="29" spans="1:10" ht="18.75" x14ac:dyDescent="0.3">
      <c r="A29" s="292" t="s">
        <v>109</v>
      </c>
      <c r="B29" s="292"/>
      <c r="C29" s="292"/>
      <c r="D29" s="290"/>
      <c r="E29" s="290"/>
      <c r="F29" s="290"/>
      <c r="G29" s="290"/>
      <c r="H29" s="290"/>
      <c r="I29" s="290"/>
      <c r="J29" s="290"/>
    </row>
    <row r="30" spans="1:10" ht="18.75" x14ac:dyDescent="0.3">
      <c r="A30" s="180"/>
      <c r="B30" s="180"/>
      <c r="C30" s="180"/>
      <c r="D30" s="192"/>
      <c r="E30" s="192"/>
      <c r="F30" s="192"/>
      <c r="G30" s="192"/>
      <c r="H30" s="192"/>
      <c r="I30" s="192"/>
      <c r="J30" s="192"/>
    </row>
    <row r="31" spans="1:10" ht="18.75" x14ac:dyDescent="0.3">
      <c r="A31" s="292" t="s">
        <v>126</v>
      </c>
      <c r="B31" s="292"/>
      <c r="C31" s="292"/>
      <c r="D31" s="290"/>
      <c r="E31" s="290"/>
      <c r="F31" s="290"/>
      <c r="G31" s="290"/>
      <c r="H31" s="290"/>
      <c r="I31" s="290"/>
      <c r="J31" s="290"/>
    </row>
    <row r="46" spans="1:10" ht="23.25" x14ac:dyDescent="0.35">
      <c r="A46" s="291" t="s">
        <v>25</v>
      </c>
      <c r="B46" s="291"/>
      <c r="C46" s="291"/>
      <c r="D46" s="291"/>
    </row>
    <row r="48" spans="1:10" ht="19.5" thickBot="1" x14ac:dyDescent="0.35">
      <c r="A48" s="295" t="s">
        <v>24</v>
      </c>
      <c r="B48" s="295"/>
      <c r="C48" s="296"/>
      <c r="D48" s="296"/>
      <c r="E48" s="296"/>
      <c r="F48" s="296"/>
      <c r="G48" s="296"/>
      <c r="H48" s="296"/>
      <c r="I48" s="296"/>
      <c r="J48" s="296"/>
    </row>
    <row r="49" spans="1:10" x14ac:dyDescent="0.25">
      <c r="A49" s="300" t="s">
        <v>23</v>
      </c>
      <c r="B49" s="300"/>
      <c r="C49" s="300"/>
      <c r="D49" s="300"/>
      <c r="E49" s="300"/>
      <c r="F49" s="300"/>
      <c r="G49" s="300"/>
      <c r="H49" s="300"/>
      <c r="I49" s="300"/>
      <c r="J49" s="300"/>
    </row>
    <row r="50" spans="1:10" x14ac:dyDescent="0.25">
      <c r="A50" s="300"/>
      <c r="B50" s="300"/>
      <c r="C50" s="300"/>
      <c r="D50" s="300"/>
      <c r="E50" s="300"/>
      <c r="F50" s="300"/>
      <c r="G50" s="300"/>
      <c r="H50" s="300"/>
      <c r="I50" s="300"/>
      <c r="J50" s="300"/>
    </row>
    <row r="51" spans="1:10" x14ac:dyDescent="0.25">
      <c r="A51" s="35"/>
      <c r="B51" s="35"/>
      <c r="C51" s="35"/>
      <c r="D51" s="35"/>
      <c r="E51" s="35"/>
      <c r="F51" s="35"/>
      <c r="G51" s="35"/>
      <c r="H51" s="35"/>
    </row>
    <row r="52" spans="1:10" ht="15.75" customHeight="1" x14ac:dyDescent="0.25">
      <c r="A52" s="299" t="s">
        <v>15</v>
      </c>
      <c r="B52" s="299"/>
      <c r="C52" s="299"/>
      <c r="D52" s="299"/>
      <c r="E52" s="299"/>
      <c r="F52" s="299"/>
      <c r="G52" s="299"/>
      <c r="H52" s="299"/>
      <c r="I52" s="36"/>
      <c r="J52" s="36"/>
    </row>
    <row r="53" spans="1:10" x14ac:dyDescent="0.25">
      <c r="A53" s="299"/>
      <c r="B53" s="299"/>
      <c r="C53" s="299"/>
      <c r="D53" s="299"/>
      <c r="E53" s="299"/>
      <c r="F53" s="299"/>
      <c r="G53" s="299"/>
      <c r="H53" s="299"/>
      <c r="I53" s="36"/>
      <c r="J53" s="36"/>
    </row>
    <row r="54" spans="1:10" x14ac:dyDescent="0.25">
      <c r="A54" s="36"/>
      <c r="B54" s="36"/>
      <c r="C54" s="36"/>
      <c r="D54" s="36"/>
      <c r="E54" s="36"/>
      <c r="F54" s="36"/>
      <c r="G54" s="36"/>
      <c r="H54" s="36"/>
      <c r="I54" s="36"/>
      <c r="J54" s="36"/>
    </row>
    <row r="55" spans="1:10" ht="19.5" thickBot="1" x14ac:dyDescent="0.35">
      <c r="A55" s="37" t="s">
        <v>26</v>
      </c>
      <c r="B55" s="35"/>
      <c r="C55" s="40"/>
      <c r="D55" s="301"/>
      <c r="E55" s="301"/>
      <c r="F55" s="302"/>
      <c r="G55" s="302"/>
      <c r="H55" s="35"/>
    </row>
    <row r="56" spans="1:10" x14ac:dyDescent="0.25">
      <c r="A56" s="35"/>
      <c r="C56" s="35" t="s">
        <v>16</v>
      </c>
      <c r="D56" s="35" t="s">
        <v>17</v>
      </c>
      <c r="F56" s="35" t="s">
        <v>18</v>
      </c>
      <c r="G56" s="35"/>
      <c r="H56" s="35"/>
    </row>
    <row r="57" spans="1:10" x14ac:dyDescent="0.25">
      <c r="A57" s="35"/>
      <c r="B57" s="35"/>
      <c r="C57" s="35"/>
      <c r="D57" s="35"/>
      <c r="E57" s="35"/>
      <c r="F57" s="35"/>
      <c r="G57" s="35"/>
      <c r="H57" s="35"/>
    </row>
    <row r="58" spans="1:10" ht="21.75" customHeight="1" thickBot="1" x14ac:dyDescent="0.4">
      <c r="A58" s="297"/>
      <c r="B58" s="297"/>
      <c r="C58" s="297"/>
      <c r="D58" s="297"/>
      <c r="E58" s="35"/>
      <c r="F58" s="294"/>
      <c r="G58" s="294"/>
      <c r="H58" s="294"/>
      <c r="I58" s="294"/>
      <c r="J58" s="294"/>
    </row>
    <row r="59" spans="1:10" ht="18.75" x14ac:dyDescent="0.3">
      <c r="A59" s="37" t="s">
        <v>19</v>
      </c>
      <c r="B59" s="35"/>
      <c r="C59" s="35"/>
      <c r="D59" s="35"/>
      <c r="E59" s="35"/>
      <c r="F59" s="298" t="s">
        <v>20</v>
      </c>
      <c r="G59" s="298"/>
      <c r="H59" s="298"/>
      <c r="I59" s="298"/>
    </row>
    <row r="60" spans="1:10" x14ac:dyDescent="0.25">
      <c r="A60" s="35"/>
      <c r="B60" s="35"/>
      <c r="C60" s="35"/>
      <c r="D60" s="35"/>
      <c r="E60" s="35"/>
      <c r="F60" s="35"/>
      <c r="G60" s="35"/>
      <c r="H60" s="35"/>
    </row>
    <row r="61" spans="1:10" ht="24" customHeight="1" thickBot="1" x14ac:dyDescent="0.35">
      <c r="A61" s="37" t="s">
        <v>21</v>
      </c>
      <c r="B61" s="35"/>
      <c r="C61" s="293"/>
      <c r="D61" s="293"/>
      <c r="E61" s="293"/>
      <c r="F61" s="293"/>
      <c r="G61" s="293"/>
      <c r="H61" s="293"/>
    </row>
  </sheetData>
  <mergeCells count="45">
    <mergeCell ref="A22:C22"/>
    <mergeCell ref="A23:C23"/>
    <mergeCell ref="A24:C24"/>
    <mergeCell ref="D24:J24"/>
    <mergeCell ref="D21:J21"/>
    <mergeCell ref="D9:J9"/>
    <mergeCell ref="D11:J11"/>
    <mergeCell ref="D13:J13"/>
    <mergeCell ref="D15:J15"/>
    <mergeCell ref="D19:J19"/>
    <mergeCell ref="D16:J16"/>
    <mergeCell ref="D17:J17"/>
    <mergeCell ref="A1:J1"/>
    <mergeCell ref="A2:J2"/>
    <mergeCell ref="A3:J3"/>
    <mergeCell ref="A29:C29"/>
    <mergeCell ref="A5:D5"/>
    <mergeCell ref="A9:C9"/>
    <mergeCell ref="A11:C11"/>
    <mergeCell ref="A13:C13"/>
    <mergeCell ref="A21:C21"/>
    <mergeCell ref="A27:C27"/>
    <mergeCell ref="A15:C15"/>
    <mergeCell ref="A19:C19"/>
    <mergeCell ref="D22:J22"/>
    <mergeCell ref="D23:J23"/>
    <mergeCell ref="A16:C16"/>
    <mergeCell ref="A17:C17"/>
    <mergeCell ref="C61:H61"/>
    <mergeCell ref="F58:J58"/>
    <mergeCell ref="A48:B48"/>
    <mergeCell ref="C48:J48"/>
    <mergeCell ref="A58:D58"/>
    <mergeCell ref="F59:I59"/>
    <mergeCell ref="A52:H53"/>
    <mergeCell ref="A49:J50"/>
    <mergeCell ref="D55:E55"/>
    <mergeCell ref="F55:G55"/>
    <mergeCell ref="A25:C25"/>
    <mergeCell ref="D25:J25"/>
    <mergeCell ref="A46:D46"/>
    <mergeCell ref="A31:C31"/>
    <mergeCell ref="D31:J31"/>
    <mergeCell ref="D27:J27"/>
    <mergeCell ref="D29:J29"/>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1" customWidth="1"/>
    <col min="2" max="3" width="13.28515625" style="41" customWidth="1"/>
    <col min="4" max="4" width="11.7109375" style="41" customWidth="1"/>
    <col min="5" max="5" width="17.28515625" style="41" customWidth="1"/>
    <col min="6" max="6" width="11.85546875" style="41" customWidth="1"/>
    <col min="7" max="7" width="10.140625" style="41" customWidth="1"/>
    <col min="8" max="8" width="11.42578125" style="41" customWidth="1"/>
    <col min="9" max="9" width="2.5703125" style="41" customWidth="1"/>
    <col min="10" max="10" width="17.7109375" style="118" customWidth="1"/>
    <col min="11" max="11" width="1.140625" style="41" customWidth="1"/>
    <col min="12" max="12" width="9.7109375" style="41" bestFit="1" customWidth="1"/>
    <col min="13" max="13" width="15.5703125" style="41" bestFit="1" customWidth="1"/>
    <col min="14" max="16384" width="8.85546875" style="41"/>
  </cols>
  <sheetData>
    <row r="1" spans="1:16" ht="14.25" customHeight="1" thickBot="1" x14ac:dyDescent="0.3">
      <c r="A1" s="403" t="s">
        <v>35</v>
      </c>
      <c r="B1" s="404"/>
      <c r="C1" s="404"/>
      <c r="D1" s="404"/>
      <c r="E1" s="404"/>
      <c r="F1" s="404"/>
      <c r="G1" s="404"/>
      <c r="H1" s="404"/>
      <c r="I1" s="404"/>
      <c r="J1" s="404"/>
      <c r="K1" s="405"/>
    </row>
    <row r="2" spans="1:16" ht="19.5" customHeight="1" x14ac:dyDescent="0.2">
      <c r="A2" s="42" t="s">
        <v>36</v>
      </c>
      <c r="B2" s="406" t="s">
        <v>37</v>
      </c>
      <c r="C2" s="407"/>
      <c r="D2" s="408"/>
      <c r="E2" s="409"/>
      <c r="F2" s="409"/>
      <c r="G2" s="409"/>
      <c r="H2" s="410"/>
      <c r="I2" s="397" t="s">
        <v>38</v>
      </c>
      <c r="J2" s="398"/>
      <c r="K2" s="399"/>
    </row>
    <row r="3" spans="1:16" ht="18" customHeight="1" x14ac:dyDescent="0.25">
      <c r="A3" s="43"/>
      <c r="B3" s="406" t="s">
        <v>39</v>
      </c>
      <c r="C3" s="407"/>
      <c r="D3" s="411"/>
      <c r="E3" s="412"/>
      <c r="F3" s="412"/>
      <c r="G3" s="412"/>
      <c r="H3" s="413"/>
      <c r="I3" s="414">
        <v>1</v>
      </c>
      <c r="J3" s="415"/>
      <c r="K3" s="416"/>
      <c r="L3" s="135"/>
      <c r="M3" s="135"/>
      <c r="N3" s="135"/>
      <c r="O3" s="135"/>
      <c r="P3" s="135"/>
    </row>
    <row r="4" spans="1:16" ht="21" customHeight="1" x14ac:dyDescent="0.2">
      <c r="A4" s="42"/>
      <c r="B4" s="406" t="s">
        <v>40</v>
      </c>
      <c r="C4" s="407"/>
      <c r="D4" s="411"/>
      <c r="E4" s="412"/>
      <c r="F4" s="412"/>
      <c r="G4" s="412"/>
      <c r="H4" s="420"/>
      <c r="I4" s="417"/>
      <c r="J4" s="418"/>
      <c r="K4" s="419"/>
    </row>
    <row r="5" spans="1:16" ht="21" customHeight="1" x14ac:dyDescent="0.2">
      <c r="A5" s="42"/>
      <c r="B5" s="387" t="s">
        <v>41</v>
      </c>
      <c r="C5" s="388"/>
      <c r="D5" s="391"/>
      <c r="E5" s="392"/>
      <c r="F5" s="392"/>
      <c r="G5" s="392"/>
      <c r="H5" s="393"/>
      <c r="I5" s="397" t="s">
        <v>42</v>
      </c>
      <c r="J5" s="398"/>
      <c r="K5" s="399"/>
    </row>
    <row r="6" spans="1:16" ht="24" customHeight="1" x14ac:dyDescent="0.2">
      <c r="A6" s="44"/>
      <c r="B6" s="389"/>
      <c r="C6" s="390"/>
      <c r="D6" s="394"/>
      <c r="E6" s="395"/>
      <c r="F6" s="395"/>
      <c r="G6" s="395"/>
      <c r="H6" s="396"/>
      <c r="I6" s="400"/>
      <c r="J6" s="401"/>
      <c r="K6" s="402"/>
    </row>
    <row r="7" spans="1:16" ht="22.5" x14ac:dyDescent="0.2">
      <c r="A7" s="45" t="s">
        <v>43</v>
      </c>
      <c r="B7" s="46" t="s">
        <v>44</v>
      </c>
      <c r="C7" s="46"/>
      <c r="D7" s="46"/>
      <c r="E7" s="47"/>
      <c r="F7" s="48" t="s">
        <v>45</v>
      </c>
      <c r="G7" s="49"/>
      <c r="H7" s="50" t="s">
        <v>46</v>
      </c>
      <c r="I7" s="384"/>
      <c r="J7" s="385"/>
      <c r="K7" s="386"/>
    </row>
    <row r="8" spans="1:16" ht="14.25" customHeight="1" x14ac:dyDescent="0.2">
      <c r="A8" s="51"/>
      <c r="B8" s="381"/>
      <c r="C8" s="381"/>
      <c r="D8" s="381"/>
      <c r="E8" s="382"/>
      <c r="F8" s="119"/>
      <c r="G8" s="52" t="s">
        <v>47</v>
      </c>
      <c r="H8" s="121"/>
      <c r="I8" s="53" t="s">
        <v>48</v>
      </c>
      <c r="J8" s="54">
        <f>ROUND(F8*H8,2)</f>
        <v>0</v>
      </c>
      <c r="K8" s="55"/>
    </row>
    <row r="9" spans="1:16" ht="14.25" customHeight="1" x14ac:dyDescent="0.2">
      <c r="A9" s="51"/>
      <c r="B9" s="381"/>
      <c r="C9" s="381"/>
      <c r="D9" s="381"/>
      <c r="E9" s="382"/>
      <c r="F9" s="120"/>
      <c r="G9" s="56" t="s">
        <v>47</v>
      </c>
      <c r="H9" s="122"/>
      <c r="I9" s="57" t="s">
        <v>48</v>
      </c>
      <c r="J9" s="58">
        <f>ROUND(F9*H9,2)</f>
        <v>0</v>
      </c>
      <c r="K9" s="55"/>
    </row>
    <row r="10" spans="1:16" ht="14.25" customHeight="1" x14ac:dyDescent="0.2">
      <c r="A10" s="51"/>
      <c r="B10" s="381"/>
      <c r="C10" s="381"/>
      <c r="D10" s="381"/>
      <c r="E10" s="382"/>
      <c r="F10" s="120"/>
      <c r="G10" s="56" t="s">
        <v>47</v>
      </c>
      <c r="H10" s="122"/>
      <c r="I10" s="57" t="s">
        <v>48</v>
      </c>
      <c r="J10" s="58">
        <f t="shared" ref="J10:J15" si="0">ROUND(F10*H10,2)</f>
        <v>0</v>
      </c>
      <c r="K10" s="55"/>
    </row>
    <row r="11" spans="1:16" ht="14.25" hidden="1" customHeight="1" x14ac:dyDescent="0.2">
      <c r="A11" s="51"/>
      <c r="B11" s="381"/>
      <c r="C11" s="381"/>
      <c r="D11" s="381"/>
      <c r="E11" s="382"/>
      <c r="F11" s="120"/>
      <c r="G11" s="56" t="s">
        <v>47</v>
      </c>
      <c r="H11" s="122"/>
      <c r="I11" s="57" t="s">
        <v>48</v>
      </c>
      <c r="J11" s="58">
        <f t="shared" si="0"/>
        <v>0</v>
      </c>
      <c r="K11" s="55"/>
    </row>
    <row r="12" spans="1:16" ht="14.25" hidden="1" customHeight="1" x14ac:dyDescent="0.2">
      <c r="A12" s="51"/>
      <c r="B12" s="381"/>
      <c r="C12" s="381"/>
      <c r="D12" s="381"/>
      <c r="E12" s="382"/>
      <c r="F12" s="120"/>
      <c r="G12" s="56" t="s">
        <v>47</v>
      </c>
      <c r="H12" s="122"/>
      <c r="I12" s="57" t="s">
        <v>48</v>
      </c>
      <c r="J12" s="58">
        <f t="shared" si="0"/>
        <v>0</v>
      </c>
      <c r="K12" s="55"/>
    </row>
    <row r="13" spans="1:16" ht="14.25" hidden="1" customHeight="1" x14ac:dyDescent="0.2">
      <c r="A13" s="51"/>
      <c r="B13" s="381"/>
      <c r="C13" s="381"/>
      <c r="D13" s="381"/>
      <c r="E13" s="382"/>
      <c r="F13" s="120"/>
      <c r="G13" s="56" t="s">
        <v>47</v>
      </c>
      <c r="H13" s="122"/>
      <c r="I13" s="57" t="s">
        <v>48</v>
      </c>
      <c r="J13" s="58">
        <f t="shared" si="0"/>
        <v>0</v>
      </c>
      <c r="K13" s="55"/>
    </row>
    <row r="14" spans="1:16" ht="14.25" hidden="1" customHeight="1" x14ac:dyDescent="0.2">
      <c r="A14" s="51"/>
      <c r="B14" s="381"/>
      <c r="C14" s="381"/>
      <c r="D14" s="381"/>
      <c r="E14" s="382"/>
      <c r="F14" s="120"/>
      <c r="G14" s="56" t="s">
        <v>47</v>
      </c>
      <c r="H14" s="122"/>
      <c r="I14" s="57" t="s">
        <v>48</v>
      </c>
      <c r="J14" s="58">
        <f t="shared" si="0"/>
        <v>0</v>
      </c>
      <c r="K14" s="59"/>
    </row>
    <row r="15" spans="1:16" ht="14.25" customHeight="1" thickBot="1" x14ac:dyDescent="0.25">
      <c r="A15" s="51"/>
      <c r="B15" s="381"/>
      <c r="C15" s="381"/>
      <c r="D15" s="381"/>
      <c r="E15" s="382"/>
      <c r="F15" s="120"/>
      <c r="G15" s="60" t="s">
        <v>47</v>
      </c>
      <c r="H15" s="122"/>
      <c r="I15" s="57" t="s">
        <v>48</v>
      </c>
      <c r="J15" s="58">
        <f t="shared" si="0"/>
        <v>0</v>
      </c>
      <c r="K15" s="61"/>
    </row>
    <row r="16" spans="1:16" ht="43.5" customHeight="1" thickBot="1" x14ac:dyDescent="0.25">
      <c r="A16" s="62" t="s">
        <v>49</v>
      </c>
      <c r="B16" s="351"/>
      <c r="C16" s="352"/>
      <c r="D16" s="352"/>
      <c r="E16" s="352"/>
      <c r="F16" s="352"/>
      <c r="G16" s="353"/>
      <c r="H16" s="63" t="s">
        <v>50</v>
      </c>
      <c r="I16" s="64" t="s">
        <v>48</v>
      </c>
      <c r="J16" s="65">
        <f>ROUND(SUM(J8:J15),2)</f>
        <v>0</v>
      </c>
      <c r="K16" s="66"/>
    </row>
    <row r="17" spans="1:11" ht="14.1" customHeight="1" x14ac:dyDescent="0.2">
      <c r="A17" s="45" t="s">
        <v>51</v>
      </c>
      <c r="B17" s="383" t="s">
        <v>52</v>
      </c>
      <c r="C17" s="383"/>
      <c r="D17" s="383"/>
      <c r="E17" s="383"/>
      <c r="F17" s="48" t="s">
        <v>53</v>
      </c>
      <c r="G17" s="67"/>
      <c r="H17" s="48" t="s">
        <v>54</v>
      </c>
      <c r="I17" s="384"/>
      <c r="J17" s="385"/>
      <c r="K17" s="386"/>
    </row>
    <row r="18" spans="1:11" ht="14.25" customHeight="1" x14ac:dyDescent="0.2">
      <c r="A18" s="51"/>
      <c r="B18" s="376" t="s">
        <v>82</v>
      </c>
      <c r="C18" s="376"/>
      <c r="D18" s="376"/>
      <c r="E18" s="376"/>
      <c r="F18" s="123"/>
      <c r="G18" s="68" t="s">
        <v>47</v>
      </c>
      <c r="H18" s="125"/>
      <c r="I18" s="53" t="s">
        <v>48</v>
      </c>
      <c r="J18" s="54">
        <f>ROUND(F18*H18,2)</f>
        <v>0</v>
      </c>
      <c r="K18" s="55"/>
    </row>
    <row r="19" spans="1:11" ht="14.25" customHeight="1" x14ac:dyDescent="0.2">
      <c r="A19" s="51"/>
      <c r="B19" s="379"/>
      <c r="C19" s="379"/>
      <c r="D19" s="379"/>
      <c r="E19" s="380"/>
      <c r="F19" s="124"/>
      <c r="G19" s="69" t="s">
        <v>47</v>
      </c>
      <c r="H19" s="126"/>
      <c r="I19" s="57" t="s">
        <v>48</v>
      </c>
      <c r="J19" s="58">
        <f>ROUND(F19*H19,2)</f>
        <v>0</v>
      </c>
      <c r="K19" s="55"/>
    </row>
    <row r="20" spans="1:11" ht="14.25" hidden="1" customHeight="1" x14ac:dyDescent="0.2">
      <c r="A20" s="51"/>
      <c r="B20" s="379"/>
      <c r="C20" s="379"/>
      <c r="D20" s="379"/>
      <c r="E20" s="380"/>
      <c r="F20" s="124"/>
      <c r="G20" s="69" t="s">
        <v>47</v>
      </c>
      <c r="H20" s="126"/>
      <c r="I20" s="57" t="s">
        <v>48</v>
      </c>
      <c r="J20" s="58">
        <f t="shared" ref="J20:J21" si="1">ROUND(F20*H20,2)</f>
        <v>0</v>
      </c>
      <c r="K20" s="55"/>
    </row>
    <row r="21" spans="1:11" ht="14.25" hidden="1" customHeight="1" x14ac:dyDescent="0.2">
      <c r="A21" s="51"/>
      <c r="B21" s="379"/>
      <c r="C21" s="379"/>
      <c r="D21" s="379"/>
      <c r="E21" s="380"/>
      <c r="F21" s="124"/>
      <c r="G21" s="69" t="s">
        <v>47</v>
      </c>
      <c r="H21" s="126"/>
      <c r="I21" s="57" t="s">
        <v>48</v>
      </c>
      <c r="J21" s="58">
        <f t="shared" si="1"/>
        <v>0</v>
      </c>
      <c r="K21" s="55"/>
    </row>
    <row r="22" spans="1:11" ht="14.25" hidden="1" customHeight="1" x14ac:dyDescent="0.2">
      <c r="A22" s="51"/>
      <c r="B22" s="379"/>
      <c r="C22" s="379"/>
      <c r="D22" s="379"/>
      <c r="E22" s="380"/>
      <c r="F22" s="124"/>
      <c r="G22" s="69" t="s">
        <v>47</v>
      </c>
      <c r="H22" s="126"/>
      <c r="I22" s="57" t="s">
        <v>48</v>
      </c>
      <c r="J22" s="58">
        <f>ROUND(F22*H22,2)</f>
        <v>0</v>
      </c>
      <c r="K22" s="55"/>
    </row>
    <row r="23" spans="1:11" ht="14.25" customHeight="1" thickBot="1" x14ac:dyDescent="0.25">
      <c r="A23" s="51"/>
      <c r="B23" s="379"/>
      <c r="C23" s="379"/>
      <c r="D23" s="379"/>
      <c r="E23" s="380"/>
      <c r="F23" s="124"/>
      <c r="G23" s="70" t="s">
        <v>47</v>
      </c>
      <c r="H23" s="126"/>
      <c r="I23" s="57" t="s">
        <v>48</v>
      </c>
      <c r="J23" s="58">
        <f>ROUND(F23*H23,2)</f>
        <v>0</v>
      </c>
      <c r="K23" s="55"/>
    </row>
    <row r="24" spans="1:11" ht="48" customHeight="1" thickBot="1" x14ac:dyDescent="0.25">
      <c r="A24" s="71" t="s">
        <v>49</v>
      </c>
      <c r="B24" s="363"/>
      <c r="C24" s="364"/>
      <c r="D24" s="364"/>
      <c r="E24" s="364"/>
      <c r="F24" s="364"/>
      <c r="G24" s="365"/>
      <c r="H24" s="72" t="s">
        <v>55</v>
      </c>
      <c r="I24" s="73" t="s">
        <v>48</v>
      </c>
      <c r="J24" s="74">
        <f>SUM(J18:J23)</f>
        <v>0</v>
      </c>
      <c r="K24" s="75"/>
    </row>
    <row r="25" spans="1:11" s="77" customFormat="1" ht="14.1" customHeight="1" x14ac:dyDescent="0.2">
      <c r="A25" s="76" t="s">
        <v>56</v>
      </c>
      <c r="B25" s="366" t="s">
        <v>57</v>
      </c>
      <c r="C25" s="366"/>
      <c r="D25" s="367"/>
      <c r="E25" s="367"/>
      <c r="F25" s="367"/>
      <c r="G25" s="367"/>
      <c r="H25" s="368"/>
      <c r="I25" s="369"/>
      <c r="J25" s="370"/>
      <c r="K25" s="371"/>
    </row>
    <row r="26" spans="1:11" ht="13.5" customHeight="1" x14ac:dyDescent="0.2">
      <c r="A26" s="51"/>
      <c r="B26" s="372" t="s">
        <v>58</v>
      </c>
      <c r="C26" s="373"/>
      <c r="D26" s="376" t="s">
        <v>82</v>
      </c>
      <c r="E26" s="376"/>
      <c r="F26" s="376"/>
      <c r="G26" s="376"/>
      <c r="H26" s="376"/>
      <c r="I26" s="57" t="s">
        <v>48</v>
      </c>
      <c r="J26" s="127"/>
      <c r="K26" s="78"/>
    </row>
    <row r="27" spans="1:11" ht="13.5" customHeight="1" x14ac:dyDescent="0.2">
      <c r="A27" s="51"/>
      <c r="B27" s="374"/>
      <c r="C27" s="375"/>
      <c r="D27" s="377"/>
      <c r="E27" s="378"/>
      <c r="F27" s="378"/>
      <c r="G27" s="378"/>
      <c r="H27" s="350"/>
      <c r="I27" s="57" t="s">
        <v>48</v>
      </c>
      <c r="J27" s="127"/>
      <c r="K27" s="78"/>
    </row>
    <row r="28" spans="1:11" ht="13.5" customHeight="1" x14ac:dyDescent="0.2">
      <c r="A28" s="51"/>
      <c r="B28" s="374"/>
      <c r="C28" s="375"/>
      <c r="D28" s="377"/>
      <c r="E28" s="378"/>
      <c r="F28" s="378"/>
      <c r="G28" s="378"/>
      <c r="H28" s="350"/>
      <c r="I28" s="57" t="s">
        <v>48</v>
      </c>
      <c r="J28" s="127"/>
      <c r="K28" s="78"/>
    </row>
    <row r="29" spans="1:11" ht="13.5" hidden="1" customHeight="1" x14ac:dyDescent="0.2">
      <c r="A29" s="51"/>
      <c r="B29" s="374"/>
      <c r="C29" s="375"/>
      <c r="D29" s="377"/>
      <c r="E29" s="378"/>
      <c r="F29" s="378"/>
      <c r="G29" s="378"/>
      <c r="H29" s="350"/>
      <c r="I29" s="57" t="s">
        <v>48</v>
      </c>
      <c r="J29" s="127"/>
      <c r="K29" s="78"/>
    </row>
    <row r="30" spans="1:11" ht="13.5" hidden="1" customHeight="1" x14ac:dyDescent="0.2">
      <c r="A30" s="51"/>
      <c r="B30" s="374"/>
      <c r="C30" s="375"/>
      <c r="D30" s="377"/>
      <c r="E30" s="378"/>
      <c r="F30" s="378"/>
      <c r="G30" s="378"/>
      <c r="H30" s="350"/>
      <c r="I30" s="57" t="s">
        <v>48</v>
      </c>
      <c r="J30" s="127"/>
      <c r="K30" s="78"/>
    </row>
    <row r="31" spans="1:11" ht="13.5" customHeight="1" thickBot="1" x14ac:dyDescent="0.25">
      <c r="A31" s="51"/>
      <c r="B31" s="346" t="s">
        <v>59</v>
      </c>
      <c r="C31" s="347"/>
      <c r="D31" s="348"/>
      <c r="E31" s="349"/>
      <c r="F31" s="349"/>
      <c r="G31" s="349"/>
      <c r="H31" s="350"/>
      <c r="I31" s="57" t="s">
        <v>48</v>
      </c>
      <c r="J31" s="127"/>
      <c r="K31" s="78"/>
    </row>
    <row r="32" spans="1:11" ht="45.75" customHeight="1" thickBot="1" x14ac:dyDescent="0.25">
      <c r="A32" s="71" t="s">
        <v>49</v>
      </c>
      <c r="B32" s="351"/>
      <c r="C32" s="352"/>
      <c r="D32" s="352"/>
      <c r="E32" s="352"/>
      <c r="F32" s="352"/>
      <c r="G32" s="353"/>
      <c r="H32" s="63" t="s">
        <v>84</v>
      </c>
      <c r="I32" s="79" t="s">
        <v>48</v>
      </c>
      <c r="J32" s="80">
        <f>ROUND(SUM(J26:J31),2)</f>
        <v>0</v>
      </c>
      <c r="K32" s="78"/>
    </row>
    <row r="33" spans="1:13" ht="13.5" customHeight="1" thickBot="1" x14ac:dyDescent="0.25">
      <c r="A33" s="81" t="s">
        <v>60</v>
      </c>
      <c r="B33" s="354" t="s">
        <v>61</v>
      </c>
      <c r="C33" s="354"/>
      <c r="D33" s="355"/>
      <c r="E33" s="355"/>
      <c r="F33" s="356"/>
      <c r="G33" s="356"/>
      <c r="H33" s="357"/>
      <c r="I33" s="82"/>
      <c r="J33" s="83"/>
      <c r="K33" s="84"/>
    </row>
    <row r="34" spans="1:13" ht="17.25" customHeight="1" thickBot="1" x14ac:dyDescent="0.25">
      <c r="A34" s="85"/>
      <c r="B34" s="358"/>
      <c r="C34" s="359"/>
      <c r="D34" s="359"/>
      <c r="E34" s="359"/>
      <c r="F34" s="360"/>
      <c r="G34" s="361" t="s">
        <v>62</v>
      </c>
      <c r="H34" s="362"/>
      <c r="I34" s="86" t="s">
        <v>48</v>
      </c>
      <c r="J34" s="87">
        <f>J24+J32</f>
        <v>0</v>
      </c>
      <c r="K34" s="88"/>
    </row>
    <row r="35" spans="1:13" ht="14.1" customHeight="1" x14ac:dyDescent="0.2">
      <c r="A35" s="76" t="s">
        <v>63</v>
      </c>
      <c r="B35" s="339" t="s">
        <v>64</v>
      </c>
      <c r="C35" s="339"/>
      <c r="D35" s="340"/>
      <c r="E35" s="340"/>
      <c r="F35" s="340"/>
      <c r="G35" s="340"/>
      <c r="H35" s="340"/>
      <c r="I35" s="341"/>
      <c r="J35" s="342"/>
      <c r="K35" s="343"/>
    </row>
    <row r="36" spans="1:13" ht="15.75" customHeight="1" x14ac:dyDescent="0.2">
      <c r="A36" s="51"/>
      <c r="B36" s="344" t="s">
        <v>65</v>
      </c>
      <c r="C36" s="344"/>
      <c r="D36" s="344"/>
      <c r="E36" s="344"/>
      <c r="F36" s="344"/>
      <c r="G36" s="344"/>
      <c r="H36" s="344"/>
      <c r="I36" s="89" t="s">
        <v>48</v>
      </c>
      <c r="J36" s="90">
        <v>0</v>
      </c>
      <c r="K36" s="91"/>
    </row>
    <row r="37" spans="1:13" ht="14.1" customHeight="1" thickBot="1" x14ac:dyDescent="0.25">
      <c r="A37" s="92" t="s">
        <v>66</v>
      </c>
      <c r="B37" s="345" t="s">
        <v>67</v>
      </c>
      <c r="C37" s="345"/>
      <c r="D37" s="345"/>
      <c r="E37" s="345"/>
      <c r="F37" s="93"/>
      <c r="G37" s="93"/>
      <c r="H37" s="93"/>
      <c r="I37" s="333"/>
      <c r="J37" s="334"/>
      <c r="K37" s="335"/>
    </row>
    <row r="38" spans="1:13" ht="18.75" customHeight="1" thickBot="1" x14ac:dyDescent="0.25">
      <c r="A38" s="94"/>
      <c r="B38" s="320"/>
      <c r="C38" s="321"/>
      <c r="D38" s="322"/>
      <c r="E38" s="323" t="s">
        <v>68</v>
      </c>
      <c r="F38" s="324"/>
      <c r="G38" s="325" t="s">
        <v>69</v>
      </c>
      <c r="H38" s="326"/>
      <c r="I38" s="95" t="s">
        <v>48</v>
      </c>
      <c r="J38" s="96">
        <f>J16+J34+J36</f>
        <v>0</v>
      </c>
      <c r="K38" s="97"/>
    </row>
    <row r="39" spans="1:13" ht="3.75" customHeight="1" thickBot="1" x14ac:dyDescent="0.25">
      <c r="A39" s="94"/>
      <c r="B39" s="98"/>
      <c r="C39" s="98"/>
      <c r="D39" s="99"/>
      <c r="E39" s="100"/>
      <c r="F39" s="101"/>
      <c r="G39" s="102"/>
      <c r="H39" s="102"/>
      <c r="I39" s="103"/>
      <c r="J39" s="104"/>
      <c r="K39" s="105"/>
    </row>
    <row r="40" spans="1:13" ht="15.75" customHeight="1" thickBot="1" x14ac:dyDescent="0.25">
      <c r="A40" s="106" t="s">
        <v>70</v>
      </c>
      <c r="B40" s="327" t="s">
        <v>83</v>
      </c>
      <c r="C40" s="328"/>
      <c r="D40" s="322"/>
      <c r="E40" s="322"/>
      <c r="F40" s="329"/>
      <c r="G40" s="330"/>
      <c r="H40" s="331"/>
      <c r="I40" s="107" t="s">
        <v>48</v>
      </c>
      <c r="J40" s="134">
        <f>'Base Bid'!H58:J58</f>
        <v>0</v>
      </c>
      <c r="K40" s="108"/>
      <c r="M40" s="109"/>
    </row>
    <row r="41" spans="1:13" ht="15" customHeight="1" thickBot="1" x14ac:dyDescent="0.25">
      <c r="A41" s="106" t="s">
        <v>71</v>
      </c>
      <c r="B41" s="327" t="s">
        <v>72</v>
      </c>
      <c r="C41" s="328"/>
      <c r="D41" s="322"/>
      <c r="E41" s="322"/>
      <c r="F41" s="329"/>
      <c r="G41" s="330"/>
      <c r="H41" s="331"/>
      <c r="I41" s="107" t="s">
        <v>48</v>
      </c>
      <c r="J41" s="128">
        <v>0</v>
      </c>
      <c r="K41" s="137"/>
      <c r="M41" s="109"/>
    </row>
    <row r="42" spans="1:13" ht="15.75" customHeight="1" thickBot="1" x14ac:dyDescent="0.25">
      <c r="A42" s="92" t="s">
        <v>73</v>
      </c>
      <c r="B42" s="332" t="s">
        <v>85</v>
      </c>
      <c r="C42" s="332"/>
      <c r="D42" s="332"/>
      <c r="E42" s="332"/>
      <c r="F42" s="332"/>
      <c r="G42" s="332"/>
      <c r="H42" s="332"/>
      <c r="I42" s="333"/>
      <c r="J42" s="334"/>
      <c r="K42" s="335"/>
    </row>
    <row r="43" spans="1:13" ht="18" customHeight="1" thickBot="1" x14ac:dyDescent="0.25">
      <c r="A43" s="94"/>
      <c r="B43" s="110"/>
      <c r="C43" s="111"/>
      <c r="D43" s="323" t="s">
        <v>74</v>
      </c>
      <c r="E43" s="323"/>
      <c r="F43" s="336"/>
      <c r="G43" s="325" t="s">
        <v>75</v>
      </c>
      <c r="H43" s="326"/>
      <c r="I43" s="112" t="s">
        <v>48</v>
      </c>
      <c r="J43" s="113">
        <f>J38+J40+J41</f>
        <v>0</v>
      </c>
      <c r="K43" s="97"/>
    </row>
    <row r="44" spans="1:13" ht="10.5" customHeight="1" x14ac:dyDescent="0.2">
      <c r="F44" s="337"/>
      <c r="G44" s="338"/>
      <c r="H44" s="338"/>
      <c r="I44" s="338"/>
      <c r="J44" s="338"/>
      <c r="K44" s="338"/>
    </row>
    <row r="45" spans="1:13" ht="10.5" customHeight="1" x14ac:dyDescent="0.2">
      <c r="A45" s="319" t="s">
        <v>76</v>
      </c>
      <c r="B45" s="319"/>
      <c r="C45" s="319"/>
      <c r="D45" s="319"/>
      <c r="E45" s="319"/>
      <c r="F45" s="319"/>
      <c r="G45" s="319"/>
      <c r="H45" s="319"/>
      <c r="I45" s="319"/>
      <c r="J45" s="319"/>
      <c r="K45" s="319"/>
      <c r="L45" s="114"/>
    </row>
    <row r="46" spans="1:13" ht="10.5" customHeight="1" x14ac:dyDescent="0.2">
      <c r="A46" s="318" t="s">
        <v>77</v>
      </c>
      <c r="B46" s="318"/>
      <c r="C46" s="318"/>
      <c r="D46" s="318"/>
      <c r="E46" s="318"/>
      <c r="F46" s="318"/>
      <c r="G46" s="318"/>
      <c r="H46" s="318"/>
      <c r="I46" s="318"/>
      <c r="J46" s="318"/>
      <c r="K46" s="318"/>
      <c r="L46" s="115"/>
    </row>
    <row r="47" spans="1:13" ht="12" customHeight="1" thickBot="1" x14ac:dyDescent="0.25">
      <c r="A47" s="116"/>
      <c r="B47" s="116"/>
      <c r="C47" s="116"/>
      <c r="D47" s="116"/>
      <c r="E47" s="117"/>
      <c r="F47" s="116"/>
      <c r="G47" s="116"/>
      <c r="H47" s="116"/>
      <c r="I47" s="116"/>
      <c r="J47" s="117"/>
      <c r="K47" s="117"/>
      <c r="L47" s="117"/>
    </row>
    <row r="48" spans="1:13" ht="11.25" customHeight="1" x14ac:dyDescent="0.2">
      <c r="A48" s="129"/>
      <c r="B48" s="138" t="s">
        <v>78</v>
      </c>
      <c r="C48" s="138"/>
      <c r="D48" s="158"/>
      <c r="E48" s="139"/>
      <c r="G48" s="144" t="s">
        <v>79</v>
      </c>
      <c r="H48" s="143"/>
      <c r="I48" s="143"/>
      <c r="J48" s="143"/>
      <c r="K48" s="145"/>
    </row>
    <row r="49" spans="1:11" ht="19.5" customHeight="1" x14ac:dyDescent="0.2">
      <c r="A49" s="130"/>
      <c r="B49" s="131"/>
      <c r="C49" s="310"/>
      <c r="D49" s="310"/>
      <c r="E49" s="311"/>
      <c r="F49" s="140"/>
      <c r="G49" s="146"/>
      <c r="J49" s="41"/>
      <c r="K49" s="147"/>
    </row>
    <row r="50" spans="1:11" ht="11.25" customHeight="1" x14ac:dyDescent="0.25">
      <c r="A50" s="152" t="s">
        <v>89</v>
      </c>
      <c r="B50" s="151"/>
      <c r="C50" s="312"/>
      <c r="D50" s="312"/>
      <c r="E50" s="313"/>
      <c r="F50" s="141"/>
      <c r="G50" s="307" t="s">
        <v>87</v>
      </c>
      <c r="H50" s="304"/>
      <c r="I50" s="304"/>
      <c r="J50" s="304"/>
      <c r="K50" s="148"/>
    </row>
    <row r="51" spans="1:11" ht="14.25" customHeight="1" x14ac:dyDescent="0.25">
      <c r="A51" s="130"/>
      <c r="B51" s="131"/>
      <c r="C51" s="133"/>
      <c r="D51" s="157"/>
      <c r="E51" s="132"/>
      <c r="F51" s="142"/>
      <c r="G51" s="308"/>
      <c r="H51" s="305"/>
      <c r="I51" s="305"/>
      <c r="J51" s="305"/>
      <c r="K51" s="147"/>
    </row>
    <row r="52" spans="1:11" ht="24" customHeight="1" x14ac:dyDescent="0.25">
      <c r="A52" s="153" t="s">
        <v>90</v>
      </c>
      <c r="B52" s="151"/>
      <c r="C52" s="314"/>
      <c r="D52" s="314"/>
      <c r="E52" s="315"/>
      <c r="F52" s="141"/>
      <c r="G52" s="156" t="s">
        <v>88</v>
      </c>
      <c r="H52" s="309"/>
      <c r="I52" s="309"/>
      <c r="J52" s="309"/>
      <c r="K52" s="148"/>
    </row>
    <row r="53" spans="1:11" ht="22.5" customHeight="1" thickBot="1" x14ac:dyDescent="0.3">
      <c r="A53" s="154" t="s">
        <v>91</v>
      </c>
      <c r="B53" s="155"/>
      <c r="C53" s="316"/>
      <c r="D53" s="316"/>
      <c r="E53" s="317"/>
      <c r="F53" s="141"/>
      <c r="G53" s="149" t="s">
        <v>86</v>
      </c>
      <c r="H53" s="306"/>
      <c r="I53" s="306"/>
      <c r="J53" s="306"/>
      <c r="K53" s="150"/>
    </row>
    <row r="54" spans="1:11" ht="24.75" customHeight="1" x14ac:dyDescent="0.2">
      <c r="A54" s="117"/>
      <c r="B54" s="117"/>
      <c r="C54" s="117"/>
      <c r="E54" s="117"/>
      <c r="F54" s="117"/>
      <c r="G54" s="117"/>
      <c r="H54" s="117"/>
      <c r="I54" s="117"/>
      <c r="J54" s="117"/>
      <c r="K54" s="117"/>
    </row>
  </sheetData>
  <mergeCells count="73">
    <mergeCell ref="B5:C6"/>
    <mergeCell ref="D5:H6"/>
    <mergeCell ref="I5:K5"/>
    <mergeCell ref="I6:K6"/>
    <mergeCell ref="A1:K1"/>
    <mergeCell ref="B2:C2"/>
    <mergeCell ref="D2:H2"/>
    <mergeCell ref="I2:K2"/>
    <mergeCell ref="B3:C3"/>
    <mergeCell ref="D3:H3"/>
    <mergeCell ref="I3:K4"/>
    <mergeCell ref="B4:C4"/>
    <mergeCell ref="D4:H4"/>
    <mergeCell ref="I17:K17"/>
    <mergeCell ref="I7:K7"/>
    <mergeCell ref="B8:E8"/>
    <mergeCell ref="B9:E9"/>
    <mergeCell ref="B10:E10"/>
    <mergeCell ref="B11:E11"/>
    <mergeCell ref="B12:E12"/>
    <mergeCell ref="B23:E23"/>
    <mergeCell ref="B13:E13"/>
    <mergeCell ref="B14:E14"/>
    <mergeCell ref="B15:E15"/>
    <mergeCell ref="B16:G16"/>
    <mergeCell ref="B17:E17"/>
    <mergeCell ref="B18:E18"/>
    <mergeCell ref="B19:E19"/>
    <mergeCell ref="B20:E20"/>
    <mergeCell ref="B21:E21"/>
    <mergeCell ref="B22:E22"/>
    <mergeCell ref="B24:G24"/>
    <mergeCell ref="B25:H25"/>
    <mergeCell ref="I25:K25"/>
    <mergeCell ref="B26:C30"/>
    <mergeCell ref="D26:H26"/>
    <mergeCell ref="D27:H27"/>
    <mergeCell ref="D28:H28"/>
    <mergeCell ref="D29:H29"/>
    <mergeCell ref="D30:H30"/>
    <mergeCell ref="B31:C31"/>
    <mergeCell ref="D31:H31"/>
    <mergeCell ref="B32:G32"/>
    <mergeCell ref="B33:H33"/>
    <mergeCell ref="B34:F34"/>
    <mergeCell ref="G34:H34"/>
    <mergeCell ref="B35:C35"/>
    <mergeCell ref="D35:H35"/>
    <mergeCell ref="I35:K35"/>
    <mergeCell ref="B36:H36"/>
    <mergeCell ref="B37:E37"/>
    <mergeCell ref="I37:K37"/>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H50:J51"/>
    <mergeCell ref="H53:J53"/>
    <mergeCell ref="G50:G51"/>
    <mergeCell ref="H52:J52"/>
    <mergeCell ref="C49:E50"/>
    <mergeCell ref="C52:E52"/>
    <mergeCell ref="C53:E53"/>
  </mergeCells>
  <dataValidations count="1">
    <dataValidation type="list" allowBlank="1" showInputMessage="1" showErrorMessage="1" sqref="I3:K4" xr:uid="{00000000-0002-0000-0400-000000000000}">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Base Bid</vt:lpstr>
      <vt:lpstr>Alternate 1</vt:lpstr>
      <vt:lpstr>Equipment &amp; Signature</vt:lpstr>
      <vt:lpstr>Change Order #</vt:lpstr>
      <vt:lpstr>'Alternate 1'!Address</vt:lpstr>
      <vt:lpstr>Address</vt:lpstr>
      <vt:lpstr>'Alternate 1'!contractnumber</vt:lpstr>
      <vt:lpstr>contractnumber</vt:lpstr>
      <vt:lpstr>'Alternate 1'!MaterialCost</vt:lpstr>
      <vt:lpstr>'Base Bid'!MaterialCost</vt:lpstr>
      <vt:lpstr>'Alternate 1'!NameofProject</vt:lpstr>
      <vt:lpstr>NameofProject</vt:lpstr>
      <vt:lpstr>'Alternate 1'!PBLOP</vt:lpstr>
      <vt:lpstr>PBLOP</vt:lpstr>
      <vt:lpstr>'Alternate 1'!PermitCost</vt:lpstr>
      <vt:lpstr>'Base Bid'!PermitCost</vt:lpstr>
      <vt:lpstr>'Alternate 1'!Print_Area</vt:lpstr>
      <vt:lpstr>'Base Bid'!Print_Area</vt:lpstr>
      <vt:lpstr>'Change Order #'!Print_Area</vt:lpstr>
      <vt:lpstr>'Equipment &amp; Signature'!Print_Area</vt:lpstr>
      <vt:lpstr>Instructions!Print_Area</vt:lpstr>
      <vt:lpstr>'Alternate 1'!Tax</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Janita Clairmont</cp:lastModifiedBy>
  <cp:lastPrinted>2024-03-04T20:29:44Z</cp:lastPrinted>
  <dcterms:created xsi:type="dcterms:W3CDTF">2023-04-05T19:29:30Z</dcterms:created>
  <dcterms:modified xsi:type="dcterms:W3CDTF">2024-05-24T16:32:11Z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