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N:\Multi-Family\2. Properties\Marina Club_381_(Bellwether Housing)\CONTRACT FILE - 1. BID PROCUREMENT\"/>
    </mc:Choice>
  </mc:AlternateContent>
  <xr:revisionPtr revIDLastSave="0" documentId="13_ncr:1_{D80CAB9C-7C93-4891-AD0F-BB58FFCAC270}" xr6:coauthVersionLast="47" xr6:coauthVersionMax="47" xr10:uidLastSave="{00000000-0000-0000-0000-000000000000}"/>
  <bookViews>
    <workbookView xWindow="-120" yWindow="-120" windowWidth="19440" windowHeight="11700" activeTab="1" xr2:uid="{00000000-000D-0000-FFFF-FFFF00000000}"/>
  </bookViews>
  <sheets>
    <sheet name="Instructions" sheetId="6" r:id="rId1"/>
    <sheet name="Base Bid" sheetId="5" r:id="rId2"/>
    <sheet name="Alternate 1" sheetId="10" r:id="rId3"/>
    <sheet name="Alternate 2" sheetId="11" r:id="rId4"/>
    <sheet name="Equipment &amp; Signature" sheetId="7" r:id="rId5"/>
    <sheet name="Change Order #" sheetId="9" state="hidden" r:id="rId6"/>
  </sheets>
  <definedNames>
    <definedName name="Address" localSheetId="2">'Alternate 1'!$A$3</definedName>
    <definedName name="Address" localSheetId="3">'Alternate 2'!$A$3</definedName>
    <definedName name="Address">'Base Bid'!$A$3</definedName>
    <definedName name="BondCost" localSheetId="2">'Alternate 1'!#REF!</definedName>
    <definedName name="BondCost" localSheetId="3">'Alternate 2'!#REF!</definedName>
    <definedName name="BondCost" localSheetId="1">'Base Bid'!#REF!</definedName>
    <definedName name="BondCost" localSheetId="4">'Equipment &amp; Signature'!#REF!</definedName>
    <definedName name="BondCost">#REF!</definedName>
    <definedName name="contractnumber" localSheetId="2">'Alternate 1'!$C$44</definedName>
    <definedName name="contractnumber" localSheetId="3">'Alternate 2'!$C$44</definedName>
    <definedName name="contractnumber">'Base Bid'!$C$63</definedName>
    <definedName name="Dropdown3" localSheetId="2">'Alternate 1'!#REF!</definedName>
    <definedName name="Dropdown3" localSheetId="3">'Alternate 2'!#REF!</definedName>
    <definedName name="Dropdown3" localSheetId="1">'Base Bid'!#REF!</definedName>
    <definedName name="Dropdown3" localSheetId="4">'Equipment &amp; Signature'!#REF!</definedName>
    <definedName name="LaborOverheadandProfit" localSheetId="2">'Alternate 1'!#REF!</definedName>
    <definedName name="LaborOverheadandProfit" localSheetId="3">'Alternate 2'!#REF!</definedName>
    <definedName name="LaborOverheadandProfit" localSheetId="1">'Base Bid'!#REF!</definedName>
    <definedName name="LaborOverheadandProfit" localSheetId="4">'Equipment &amp; Signature'!#REF!</definedName>
    <definedName name="LaborOverheadandProfit">#REF!</definedName>
    <definedName name="MaterialCost" localSheetId="2">'Alternate 1'!$H$27</definedName>
    <definedName name="MaterialCost" localSheetId="3">'Alternate 2'!$H$27</definedName>
    <definedName name="MaterialCost" localSheetId="1">'Base Bid'!$K$47</definedName>
    <definedName name="MaterialCost" localSheetId="4">'Equipment &amp; Signature'!#REF!</definedName>
    <definedName name="MaterialCost">#REF!</definedName>
    <definedName name="NameofProject" localSheetId="2">'Alternate 1'!$A$2</definedName>
    <definedName name="NameofProject" localSheetId="3">'Alternate 2'!$A$2</definedName>
    <definedName name="NameofProject">'Base Bid'!$A$2</definedName>
    <definedName name="PBLOP" localSheetId="2">'Alternate 1'!$H$29</definedName>
    <definedName name="PBLOP" localSheetId="3">'Alternate 2'!$H$29</definedName>
    <definedName name="PBLOP" localSheetId="4">'Equipment &amp; Signature'!#REF!</definedName>
    <definedName name="PBLOP">'Base Bid'!$K$49</definedName>
    <definedName name="PermitCost" localSheetId="2">'Alternate 1'!$H$29</definedName>
    <definedName name="PermitCost" localSheetId="3">'Alternate 2'!$H$29</definedName>
    <definedName name="PermitCost" localSheetId="1">'Base Bid'!$K$49</definedName>
    <definedName name="PermitCost" localSheetId="4">'Equipment &amp; Signature'!#REF!</definedName>
    <definedName name="PermitCost">#REF!</definedName>
    <definedName name="_xlnm.Print_Area" localSheetId="2">'Alternate 1'!$A$1:$J$36</definedName>
    <definedName name="_xlnm.Print_Area" localSheetId="3">'Alternate 2'!$A$1:$J$36</definedName>
    <definedName name="_xlnm.Print_Area" localSheetId="1">'Base Bid'!$A$1:$M$55</definedName>
    <definedName name="_xlnm.Print_Area" localSheetId="5">'Change Order #'!$A$1:$K$53</definedName>
    <definedName name="_xlnm.Print_Area" localSheetId="4">'Equipment &amp; Signature'!$A$1:$J$47</definedName>
    <definedName name="_xlnm.Print_Area" localSheetId="0">Instructions!$A$1:$I$46</definedName>
    <definedName name="Tax" localSheetId="2">'Alternate 1'!$H$30</definedName>
    <definedName name="Tax" localSheetId="3">'Alternate 2'!$H$30</definedName>
    <definedName name="Tax">'Base Bid'!$K$50</definedName>
    <definedName name="TaxRate" localSheetId="2">'Alternate 1'!#REF!</definedName>
    <definedName name="TaxRate" localSheetId="3">'Alternate 2'!#REF!</definedName>
    <definedName name="TaxRate" localSheetId="1">'Base Bid'!#REF!</definedName>
    <definedName name="TaxRate" localSheetId="4">'Equipment &amp; Signature'!#REF!</definedName>
    <definedName name="TaxRate">#REF!</definedName>
    <definedName name="TotalTax" localSheetId="2">'Alternate 1'!#REF!</definedName>
    <definedName name="TotalTax" localSheetId="3">'Alternate 2'!#REF!</definedName>
    <definedName name="TotalTax" localSheetId="1">'Base Bid'!#REF!</definedName>
    <definedName name="TotalTax" localSheetId="4">'Equipment &amp; Signature'!#REF!</definedName>
    <definedName name="TotalTax">#REF!</definedName>
    <definedName name="TOTALUNITS" localSheetId="2">'Alternate 1'!#REF!</definedName>
    <definedName name="TOTALUNITS" localSheetId="3">'Alternate 2'!#REF!</definedName>
    <definedName name="TOTALUNITS" localSheetId="1">'Base Bid'!#REF!</definedName>
    <definedName name="TOTALUNITS" localSheetId="4">'Equipment &amp; Signature'!#REF!</definedName>
    <definedName name="TOTALUNI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 i="5" l="1"/>
  <c r="E21" i="5" l="1"/>
  <c r="K28" i="5"/>
  <c r="A3" i="7"/>
  <c r="A2" i="7"/>
  <c r="A2" i="11"/>
  <c r="A3" i="11"/>
  <c r="A2" i="10"/>
  <c r="A3" i="10"/>
  <c r="A26" i="7"/>
  <c r="A24" i="7"/>
  <c r="A22" i="7"/>
  <c r="A20" i="7"/>
  <c r="A18" i="7"/>
  <c r="A16" i="7"/>
  <c r="A14" i="7"/>
  <c r="A10" i="7"/>
  <c r="A8" i="7"/>
  <c r="A49" i="11"/>
  <c r="H40" i="11"/>
  <c r="H30" i="11"/>
  <c r="H33" i="11" s="1"/>
  <c r="C49" i="11" s="1"/>
  <c r="C50" i="11" s="1"/>
  <c r="A20" i="11"/>
  <c r="B16" i="11"/>
  <c r="G21" i="11" s="1"/>
  <c r="H21" i="11" s="1"/>
  <c r="H23" i="11" l="1"/>
  <c r="H39" i="11" s="1"/>
  <c r="H42" i="11" s="1"/>
  <c r="L21" i="5"/>
  <c r="J42" i="5" s="1"/>
  <c r="K42" i="5" s="1"/>
  <c r="K21" i="5"/>
  <c r="J40" i="5" s="1"/>
  <c r="J21" i="5"/>
  <c r="J38" i="5" s="1"/>
  <c r="K38" i="5" s="1"/>
  <c r="I21" i="5"/>
  <c r="J36" i="5" s="1"/>
  <c r="K36" i="5" s="1"/>
  <c r="H21" i="5"/>
  <c r="J34" i="5" s="1"/>
  <c r="K34" i="5" s="1"/>
  <c r="G21" i="5"/>
  <c r="J32" i="5" s="1"/>
  <c r="K32" i="5" s="1"/>
  <c r="F21" i="5"/>
  <c r="J30" i="5" s="1"/>
  <c r="K30" i="5" s="1"/>
  <c r="D21" i="5"/>
  <c r="J26" i="5" s="1"/>
  <c r="K26" i="5" s="1"/>
  <c r="C21" i="5"/>
  <c r="J24" i="5" s="1"/>
  <c r="K24" i="5" s="1"/>
  <c r="K43" i="5" l="1"/>
  <c r="B16" i="10"/>
  <c r="G21" i="10" l="1"/>
  <c r="H21" i="10" s="1"/>
  <c r="H23" i="10" s="1"/>
  <c r="A20" i="10"/>
  <c r="A49" i="10"/>
  <c r="H40" i="10"/>
  <c r="H30" i="10"/>
  <c r="H33" i="10" s="1"/>
  <c r="C49" i="10" s="1"/>
  <c r="C50" i="10" s="1"/>
  <c r="A69" i="5"/>
  <c r="A70" i="5"/>
  <c r="A71" i="5"/>
  <c r="A72" i="5"/>
  <c r="A73" i="5"/>
  <c r="H39" i="10" l="1"/>
  <c r="H42" i="10" s="1"/>
  <c r="K50" i="5" l="1"/>
  <c r="C68" i="5"/>
  <c r="C69" i="5"/>
  <c r="C70" i="5"/>
  <c r="C71" i="5"/>
  <c r="C72" i="5"/>
  <c r="C73" i="5"/>
  <c r="A68" i="5" l="1"/>
  <c r="J32" i="9" l="1"/>
  <c r="J23" i="9"/>
  <c r="J22" i="9"/>
  <c r="J21" i="9"/>
  <c r="J20" i="9"/>
  <c r="J19" i="9"/>
  <c r="J18" i="9"/>
  <c r="J15" i="9"/>
  <c r="J14" i="9"/>
  <c r="J13" i="9"/>
  <c r="J12" i="9"/>
  <c r="J11" i="9"/>
  <c r="J10" i="9"/>
  <c r="J9" i="9"/>
  <c r="J8" i="9"/>
  <c r="J16" i="9" l="1"/>
  <c r="J24" i="9"/>
  <c r="J34" i="9" s="1"/>
  <c r="J38" i="9" l="1"/>
  <c r="J40" i="9" l="1"/>
  <c r="J43" i="9" s="1"/>
  <c r="C74" i="5" l="1"/>
  <c r="K52" i="5" l="1"/>
  <c r="H58" i="5" l="1"/>
  <c r="H59" i="5"/>
  <c r="H61" i="5" l="1"/>
</calcChain>
</file>

<file path=xl/sharedStrings.xml><?xml version="1.0" encoding="utf-8"?>
<sst xmlns="http://schemas.openxmlformats.org/spreadsheetml/2006/main" count="234" uniqueCount="138">
  <si>
    <t>Mechanical &amp; Electrical</t>
  </si>
  <si>
    <t>Materials (Non Taxable)</t>
  </si>
  <si>
    <t>Project Tax Rate</t>
  </si>
  <si>
    <t>Total required</t>
  </si>
  <si>
    <t>This should equal zero if total cost for units and common areas equal bid total</t>
  </si>
  <si>
    <t>Total Cost for Units Pre-Tax  (A)</t>
  </si>
  <si>
    <t>BASE BID SUMMARY (B)</t>
  </si>
  <si>
    <t>BID PRICING ACCURACY CHECK</t>
  </si>
  <si>
    <t xml:space="preserve">Total Project Pre-Tax from above  (B)  </t>
  </si>
  <si>
    <t xml:space="preserve">Total Cost for Units Pre-Tax  (A)  </t>
  </si>
  <si>
    <t xml:space="preserve">Total Base Bid, including Tax </t>
  </si>
  <si>
    <t>Cost Per Building Breakdown Pre-Tax</t>
  </si>
  <si>
    <t xml:space="preserve">Total </t>
  </si>
  <si>
    <t xml:space="preserve">EQUIPMENT </t>
  </si>
  <si>
    <t xml:space="preserve">INSTRUCTIONS FOR ENTRY </t>
  </si>
  <si>
    <t xml:space="preserve">The undersigned hereby agrees that this proposal shall be a valid and firm offer for a period of sixty (60) </t>
  </si>
  <si>
    <t>Day</t>
  </si>
  <si>
    <t>Month</t>
  </si>
  <si>
    <t>Year</t>
  </si>
  <si>
    <t>Signature of Bidder</t>
  </si>
  <si>
    <t>Printed Name of Bidder</t>
  </si>
  <si>
    <t>Name of Firm</t>
  </si>
  <si>
    <t>Provide the manufacturer and model numbers for equipment below.</t>
  </si>
  <si>
    <t xml:space="preserve">Acknowledge receipt of the general conditions, mechanical specifications and any addenda by inserting the number(s) above. </t>
  </si>
  <si>
    <t>ADDENDA:</t>
  </si>
  <si>
    <t>SIGNATURE SECTION</t>
  </si>
  <si>
    <t xml:space="preserve">Submitted on the: </t>
  </si>
  <si>
    <t>BASE BID WORKSHEET</t>
  </si>
  <si>
    <t>EQUIPMENT AND SIGNATURE WORKSHEET</t>
  </si>
  <si>
    <t xml:space="preserve">ALTERNATE BID WORKSHEET </t>
  </si>
  <si>
    <t xml:space="preserve">QUESTIONS </t>
  </si>
  <si>
    <t xml:space="preserve">If there is an alternate bid worksheet below, repeat the same steps as in the Base Bid with the different equipment specified. An example of an alternate bid would be through wall DHP's vs. Split System DHPs. Labor and Materials will be different; therefore, pricing for each scope needs to be provided. </t>
  </si>
  <si>
    <t>*Enter data in orange cells only</t>
  </si>
  <si>
    <t>TURNING IN YOUR BID</t>
  </si>
  <si>
    <t xml:space="preserve">You will turn in this completed work book, with your equipment and signature page. If you would like to manually print this workbook and complete, you can do this as well. This has been presented as a tool to provide quality control checks for pricing on a project and per unit basis. </t>
  </si>
  <si>
    <t>M&amp;E RFB CONTRACT CHANGE ORDER REQUEST</t>
  </si>
  <si>
    <t xml:space="preserve"> </t>
  </si>
  <si>
    <t>project / site name:</t>
  </si>
  <si>
    <t>Change Order #:</t>
  </si>
  <si>
    <t>contractor name:</t>
  </si>
  <si>
    <t xml:space="preserve">Contract number: </t>
  </si>
  <si>
    <t>scope of work:</t>
  </si>
  <si>
    <t>Date:</t>
  </si>
  <si>
    <t>1</t>
  </si>
  <si>
    <t xml:space="preserve">Unit Prices (Including tax on labor) </t>
  </si>
  <si>
    <t>Qty</t>
  </si>
  <si>
    <t>Per unit Cost</t>
  </si>
  <si>
    <t>x</t>
  </si>
  <si>
    <t>$</t>
  </si>
  <si>
    <t>NOTES:</t>
  </si>
  <si>
    <t>total unit price costs</t>
  </si>
  <si>
    <t>2</t>
  </si>
  <si>
    <t xml:space="preserve">labor (including tax ) </t>
  </si>
  <si>
    <t>hrs</t>
  </si>
  <si>
    <r>
      <t xml:space="preserve">rate </t>
    </r>
    <r>
      <rPr>
        <b/>
        <sz val="9"/>
        <color rgb="FF000000"/>
        <rFont val="Copperplate Gothic Light"/>
        <family val="2"/>
      </rPr>
      <t>$</t>
    </r>
  </si>
  <si>
    <t>TOTAL LABOR COSTS</t>
  </si>
  <si>
    <t>3</t>
  </si>
  <si>
    <t xml:space="preserve">material &amp; equipment (No Sales Tax) </t>
  </si>
  <si>
    <t>Material &amp; Equipment</t>
  </si>
  <si>
    <t>Permit(s)</t>
  </si>
  <si>
    <t>4</t>
  </si>
  <si>
    <t>total hard construction costs combined from above</t>
  </si>
  <si>
    <t>( 2  + 3 )</t>
  </si>
  <si>
    <t>5</t>
  </si>
  <si>
    <t xml:space="preserve">indirect costs       </t>
  </si>
  <si>
    <t>Overhead &amp; Profit  (on 4 only)</t>
  </si>
  <si>
    <t>6</t>
  </si>
  <si>
    <t xml:space="preserve">total including sales tax on labor </t>
  </si>
  <si>
    <t>Total CO Amount</t>
  </si>
  <si>
    <t>( 1 through 5 )</t>
  </si>
  <si>
    <t>7</t>
  </si>
  <si>
    <t>8</t>
  </si>
  <si>
    <t>Previous change orders totaled</t>
  </si>
  <si>
    <t>9</t>
  </si>
  <si>
    <t>combined total amounts</t>
  </si>
  <si>
    <t>( 6 + 7 + 8 )</t>
  </si>
  <si>
    <t>NOT VALID UNTIL SIGNED BY THE CONTRACTOR, HOUSING AUTHORITY, AND OWNER IF APPLICABLE</t>
  </si>
  <si>
    <t>Signature of the Contractor indicates his/her agreement herewith, including any adjustments in the contract sum or contract time.</t>
  </si>
  <si>
    <r>
      <rPr>
        <b/>
        <sz val="9"/>
        <color rgb="FF000000"/>
        <rFont val="Century Schoolbook"/>
        <family val="1"/>
      </rPr>
      <t>C</t>
    </r>
    <r>
      <rPr>
        <b/>
        <sz val="8"/>
        <color rgb="FF000000"/>
        <rFont val="Century Schoolbook"/>
        <family val="1"/>
      </rPr>
      <t>ONTRACTOR</t>
    </r>
  </si>
  <si>
    <r>
      <rPr>
        <b/>
        <sz val="9"/>
        <color rgb="FF000000"/>
        <rFont val="Century Schoolbook"/>
        <family val="1"/>
      </rPr>
      <t>K</t>
    </r>
    <r>
      <rPr>
        <b/>
        <sz val="8"/>
        <color rgb="FF000000"/>
        <rFont val="Century Schoolbook"/>
        <family val="1"/>
      </rPr>
      <t xml:space="preserve">ING </t>
    </r>
    <r>
      <rPr>
        <b/>
        <sz val="9"/>
        <color rgb="FF000000"/>
        <rFont val="Century Schoolbook"/>
        <family val="1"/>
      </rPr>
      <t>C</t>
    </r>
    <r>
      <rPr>
        <b/>
        <sz val="8"/>
        <color rgb="FF000000"/>
        <rFont val="Century Schoolbook"/>
        <family val="1"/>
      </rPr>
      <t xml:space="preserve">OUNTY </t>
    </r>
    <r>
      <rPr>
        <b/>
        <sz val="9"/>
        <color rgb="FF000000"/>
        <rFont val="Century Schoolbook"/>
        <family val="1"/>
      </rPr>
      <t>H</t>
    </r>
    <r>
      <rPr>
        <b/>
        <sz val="8"/>
        <color rgb="FF000000"/>
        <rFont val="Century Schoolbook"/>
        <family val="1"/>
      </rPr>
      <t xml:space="preserve">OUSING </t>
    </r>
    <r>
      <rPr>
        <b/>
        <sz val="9"/>
        <color rgb="FF000000"/>
        <rFont val="Century Schoolbook"/>
        <family val="1"/>
      </rPr>
      <t>A</t>
    </r>
    <r>
      <rPr>
        <b/>
        <sz val="8"/>
        <color rgb="FF000000"/>
        <rFont val="Century Schoolbook"/>
        <family val="1"/>
      </rPr>
      <t>UTHORITY</t>
    </r>
  </si>
  <si>
    <t xml:space="preserve">Contract Number: </t>
  </si>
  <si>
    <r>
      <t xml:space="preserve">Select the base bid workworksheet and </t>
    </r>
    <r>
      <rPr>
        <i/>
        <sz val="11"/>
        <color rgb="FFFF0000"/>
        <rFont val="Calibri"/>
        <family val="2"/>
        <scheme val="minor"/>
      </rPr>
      <t>enter into all cells that are highlighted in orange</t>
    </r>
    <r>
      <rPr>
        <i/>
        <sz val="11"/>
        <color theme="1"/>
        <rFont val="Calibri"/>
        <family val="2"/>
        <scheme val="minor"/>
      </rPr>
      <t>. The cells highlighted in grey will automatically total the work and tax rates provided. 
Ensure to enter the project tax rate on page 2.</t>
    </r>
  </si>
  <si>
    <t>*Do not use this if unit price applies to bid*</t>
  </si>
  <si>
    <r>
      <t xml:space="preserve">The </t>
    </r>
    <r>
      <rPr>
        <b/>
        <u/>
        <sz val="10"/>
        <rFont val="Copperplate Gothic Light"/>
        <family val="2"/>
      </rPr>
      <t>original</t>
    </r>
    <r>
      <rPr>
        <b/>
        <sz val="10"/>
        <rFont val="Copperplate Gothic Light"/>
        <family val="2"/>
      </rPr>
      <t xml:space="preserve"> contract totaled</t>
    </r>
  </si>
  <si>
    <t>total material &amp; equipment costs</t>
  </si>
  <si>
    <t>New Contract total (including sales tax on labor)</t>
  </si>
  <si>
    <t xml:space="preserve">Date: </t>
  </si>
  <si>
    <t>PM/CC:</t>
  </si>
  <si>
    <t>APM/VP:</t>
  </si>
  <si>
    <t xml:space="preserve">NAME: </t>
  </si>
  <si>
    <t xml:space="preserve">SIGNATURE: </t>
  </si>
  <si>
    <t xml:space="preserve">DATE: </t>
  </si>
  <si>
    <t xml:space="preserve">This is where you will enter manufacturer and model information for each product specified. The equpiment for both the base bid an any alternates will be listed here. You are only entering information into the orange cells. If there is not enough room in the line you can decrease the font size. Typed names will be accepted as signature. </t>
  </si>
  <si>
    <r>
      <t xml:space="preserve">If there are any questions or complications with this worksheet contact:
</t>
    </r>
    <r>
      <rPr>
        <b/>
        <i/>
        <sz val="11"/>
        <color theme="1"/>
        <rFont val="Calibri"/>
        <family val="2"/>
        <scheme val="minor"/>
      </rPr>
      <t>Heather Eklund at heathere@kcha.org or (206) 214-1363 or</t>
    </r>
    <r>
      <rPr>
        <i/>
        <sz val="11"/>
        <color theme="1"/>
        <rFont val="Calibri"/>
        <family val="2"/>
        <scheme val="minor"/>
      </rPr>
      <t xml:space="preserve">
</t>
    </r>
    <r>
      <rPr>
        <b/>
        <i/>
        <sz val="11"/>
        <color theme="1"/>
        <rFont val="Calibri"/>
        <family val="2"/>
        <scheme val="minor"/>
      </rPr>
      <t>JaNita Clairmont at JaNitaC@kcha.org or (206) 576-2132</t>
    </r>
  </si>
  <si>
    <t>ERV</t>
  </si>
  <si>
    <t>Humidistat</t>
  </si>
  <si>
    <t xml:space="preserve">In Unit </t>
  </si>
  <si>
    <t>In Unit Price per Humidistat</t>
  </si>
  <si>
    <t>Total</t>
  </si>
  <si>
    <t>Common Area</t>
  </si>
  <si>
    <t>UNIT PRICING Pre-tax (A)</t>
  </si>
  <si>
    <t>Permits, Bond, Labor, Overhead &amp; Profit (PBLO&amp;P)</t>
  </si>
  <si>
    <t>Tax on PBLO&amp;P</t>
  </si>
  <si>
    <t xml:space="preserve">The undersigned having familiarized themselves with the specifications, site conditions, all related documents, and having field verified all measurements contained in the Mechanical Work Specifications as prepared by the King County Housing Authority, proposes to furnish labor, materials, and necessary equipment to perform mechanical work at the property and address specified above. Each bidder must provide a base bid which is the firm’s contract price for the complete scope of work as proposed and added alternates (as necessary) which may be selected along with the base bid. Unit prices are also requested, which will be used to calculate additional or deductive changes to the scope. </t>
  </si>
  <si>
    <t>Bldg A</t>
  </si>
  <si>
    <t>Bldg B</t>
  </si>
  <si>
    <t>Bldg C</t>
  </si>
  <si>
    <t>Bldg D</t>
  </si>
  <si>
    <t>Bldg E</t>
  </si>
  <si>
    <t>Bldg F</t>
  </si>
  <si>
    <t>Heat Pump</t>
  </si>
  <si>
    <t>Fireplace</t>
  </si>
  <si>
    <t>In Unit Price per ERV</t>
  </si>
  <si>
    <t>In Unit Price per Heat Pump</t>
  </si>
  <si>
    <t>In Unit Price per Fireplace</t>
  </si>
  <si>
    <t>Swimming Pool Heater</t>
  </si>
  <si>
    <t>Common Area Swimming Pool Heater</t>
  </si>
  <si>
    <t>ALTERNATE BID SUMMARY (B)</t>
  </si>
  <si>
    <t xml:space="preserve">Total Alternate Bid, including Tax </t>
  </si>
  <si>
    <t>Bldg G</t>
  </si>
  <si>
    <t>Bldg R</t>
  </si>
  <si>
    <t>T Stat</t>
  </si>
  <si>
    <t>Bath
Fan</t>
  </si>
  <si>
    <t>Porch
Light</t>
  </si>
  <si>
    <t>Existing Laundry Fan</t>
  </si>
  <si>
    <t>In Unit Price per T Stat</t>
  </si>
  <si>
    <t>In Unit Price per Porch Light</t>
  </si>
  <si>
    <t>In Unit Price per Bath Fan</t>
  </si>
  <si>
    <t>New Laundry Fan</t>
  </si>
  <si>
    <t>In Unit Price per New Laundry Fan</t>
  </si>
  <si>
    <t>Heat Pump Water Heater</t>
  </si>
  <si>
    <t>In Unit Price per Existing Laundry Fan</t>
  </si>
  <si>
    <t>Common Area HP Water Heater</t>
  </si>
  <si>
    <t xml:space="preserve">MARINA CLUB </t>
  </si>
  <si>
    <t>2445 S 222nd St Des Moines, WA 98198</t>
  </si>
  <si>
    <t>In Unit Price per Wall Heater</t>
  </si>
  <si>
    <t>Bedroom Heater</t>
  </si>
  <si>
    <t>Wall Heaters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</si>
</sst>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0.0%"/>
    <numFmt numFmtId="166" formatCode="0.00_)"/>
  </numFmts>
  <fonts count="7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b/>
      <u/>
      <sz val="11"/>
      <color theme="1"/>
      <name val="Calibri"/>
      <family val="2"/>
      <scheme val="minor"/>
    </font>
    <font>
      <i/>
      <sz val="12"/>
      <color theme="1"/>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i/>
      <sz val="14"/>
      <color theme="1"/>
      <name val="Calibri"/>
      <family val="2"/>
      <scheme val="minor"/>
    </font>
    <font>
      <b/>
      <sz val="18"/>
      <color theme="5" tint="-0.249977111117893"/>
      <name val="Calibri"/>
      <family val="2"/>
      <scheme val="minor"/>
    </font>
    <font>
      <b/>
      <sz val="18"/>
      <name val="Calibri"/>
      <family val="2"/>
      <scheme val="minor"/>
    </font>
    <font>
      <i/>
      <sz val="16"/>
      <name val="Calibri"/>
      <family val="2"/>
      <scheme val="minor"/>
    </font>
    <font>
      <b/>
      <i/>
      <sz val="16"/>
      <name val="Calibri"/>
      <family val="2"/>
      <scheme val="minor"/>
    </font>
    <font>
      <b/>
      <i/>
      <sz val="18"/>
      <color theme="5" tint="-0.249977111117893"/>
      <name val="Calibri"/>
      <family val="2"/>
      <scheme val="minor"/>
    </font>
    <font>
      <b/>
      <sz val="14"/>
      <color rgb="FF000000"/>
      <name val="Calibri"/>
      <family val="2"/>
      <scheme val="minor"/>
    </font>
    <font>
      <sz val="12"/>
      <color rgb="FF000000"/>
      <name val="Calibri"/>
      <family val="2"/>
      <scheme val="minor"/>
    </font>
    <font>
      <sz val="14"/>
      <color rgb="FF000000"/>
      <name val="Calibri"/>
      <family val="2"/>
      <scheme val="minor"/>
    </font>
    <font>
      <sz val="11"/>
      <color rgb="FF000000"/>
      <name val="Calibri"/>
      <family val="2"/>
      <scheme val="minor"/>
    </font>
    <font>
      <i/>
      <sz val="11"/>
      <color theme="1"/>
      <name val="Calibri"/>
      <family val="2"/>
      <scheme val="minor"/>
    </font>
    <font>
      <b/>
      <i/>
      <sz val="11"/>
      <color theme="1"/>
      <name val="Calibri"/>
      <family val="2"/>
      <scheme val="minor"/>
    </font>
    <font>
      <sz val="10"/>
      <name val="Arial"/>
      <family val="2"/>
    </font>
    <font>
      <b/>
      <sz val="11"/>
      <color rgb="FF000000"/>
      <name val="Arial"/>
      <family val="2"/>
    </font>
    <font>
      <sz val="10"/>
      <name val="Copperplate Gothic Light"/>
      <family val="2"/>
    </font>
    <font>
      <b/>
      <sz val="10"/>
      <name val="Copperplate Gothic Light"/>
      <family val="2"/>
    </font>
    <font>
      <b/>
      <sz val="14"/>
      <color rgb="FFFFFFFF"/>
      <name val="Copperplate Gothic Bold"/>
      <family val="2"/>
    </font>
    <font>
      <sz val="14"/>
      <name val="Copperplate Gothic Bold"/>
      <family val="2"/>
    </font>
    <font>
      <sz val="11"/>
      <name val="Copperplate Gothic Light"/>
      <family val="2"/>
    </font>
    <font>
      <b/>
      <sz val="12"/>
      <color rgb="FF000000"/>
      <name val="Arial"/>
      <family val="2"/>
    </font>
    <font>
      <sz val="12"/>
      <color rgb="FF000000"/>
      <name val="Arial"/>
      <family val="2"/>
    </font>
    <font>
      <sz val="12"/>
      <name val="Arial"/>
      <family val="2"/>
    </font>
    <font>
      <b/>
      <sz val="12"/>
      <name val="Arial"/>
      <family val="2"/>
    </font>
    <font>
      <sz val="9"/>
      <color rgb="FF000000"/>
      <name val="Arial"/>
      <family val="2"/>
    </font>
    <font>
      <b/>
      <sz val="11"/>
      <name val="Copperplate Gothic Light"/>
      <family val="2"/>
    </font>
    <font>
      <b/>
      <sz val="11"/>
      <color rgb="FF000000"/>
      <name val="Copperplate Gothic Light"/>
      <family val="2"/>
    </font>
    <font>
      <b/>
      <sz val="9"/>
      <color rgb="FF000000"/>
      <name val="Copperplate Gothic Light"/>
      <family val="2"/>
    </font>
    <font>
      <sz val="10"/>
      <color rgb="FF000000"/>
      <name val="Arial"/>
      <family val="2"/>
    </font>
    <font>
      <sz val="6"/>
      <name val="Arial"/>
      <family val="2"/>
    </font>
    <font>
      <sz val="8"/>
      <name val="Arial"/>
      <family val="2"/>
    </font>
    <font>
      <b/>
      <sz val="8"/>
      <color rgb="FF000000"/>
      <name val="Copperplate Gothic Light"/>
      <family val="2"/>
    </font>
    <font>
      <b/>
      <sz val="11"/>
      <name val="Arial"/>
      <family val="2"/>
    </font>
    <font>
      <sz val="8"/>
      <color rgb="FF000000"/>
      <name val="Arial"/>
      <family val="2"/>
    </font>
    <font>
      <b/>
      <sz val="7"/>
      <name val="Copperplate Gothic Light"/>
      <family val="2"/>
    </font>
    <font>
      <sz val="11"/>
      <name val="Arial"/>
      <family val="2"/>
    </font>
    <font>
      <b/>
      <sz val="10"/>
      <color rgb="FF000000"/>
      <name val="Arial"/>
      <family val="2"/>
    </font>
    <font>
      <b/>
      <sz val="9"/>
      <name val="Copperplate Gothic Light"/>
      <family val="2"/>
    </font>
    <font>
      <sz val="8"/>
      <name val="Copperplate Gothic Light"/>
      <family val="2"/>
    </font>
    <font>
      <b/>
      <sz val="8"/>
      <name val="Copperplate Gothic Light"/>
      <family val="2"/>
    </font>
    <font>
      <b/>
      <sz val="11"/>
      <color rgb="FFFFFFFF"/>
      <name val="Copperplate Gothic Bold"/>
      <family val="2"/>
    </font>
    <font>
      <sz val="11"/>
      <color rgb="FFFFFFFF"/>
      <name val="Cambria"/>
      <family val="1"/>
    </font>
    <font>
      <b/>
      <sz val="11"/>
      <color rgb="FFFFFFFF"/>
      <name val="Cambria"/>
      <family val="1"/>
    </font>
    <font>
      <b/>
      <sz val="8"/>
      <color rgb="FF3366FF"/>
      <name val="Copperplate Gothic Light"/>
      <family val="2"/>
    </font>
    <font>
      <sz val="9"/>
      <name val="Copperplate Gothic Light"/>
      <family val="2"/>
    </font>
    <font>
      <b/>
      <sz val="14"/>
      <color rgb="FF000000"/>
      <name val="Arial"/>
      <family val="2"/>
    </font>
    <font>
      <b/>
      <sz val="14"/>
      <name val="Arial"/>
      <family val="2"/>
    </font>
    <font>
      <b/>
      <u/>
      <sz val="10"/>
      <name val="Copperplate Gothic Light"/>
      <family val="2"/>
    </font>
    <font>
      <b/>
      <sz val="16"/>
      <color rgb="FF000000"/>
      <name val="Arial"/>
      <family val="2"/>
    </font>
    <font>
      <b/>
      <sz val="16"/>
      <name val="Arial"/>
      <family val="2"/>
    </font>
    <font>
      <b/>
      <sz val="8"/>
      <color rgb="FF000000"/>
      <name val="Century Schoolbook"/>
      <family val="1"/>
    </font>
    <font>
      <sz val="8"/>
      <color rgb="FF000000"/>
      <name val="Times New Roman"/>
      <family val="1"/>
    </font>
    <font>
      <sz val="10"/>
      <color rgb="FF000000"/>
      <name val="Century Schoolbook"/>
      <family val="1"/>
    </font>
    <font>
      <sz val="11"/>
      <color rgb="FF000000"/>
      <name val="Century Schoolbook"/>
      <family val="1"/>
    </font>
    <font>
      <sz val="8"/>
      <color rgb="FF000000"/>
      <name val="Century Schoolbook"/>
      <family val="1"/>
    </font>
    <font>
      <b/>
      <sz val="9"/>
      <color rgb="FF000000"/>
      <name val="Century Schoolbook"/>
      <family val="1"/>
    </font>
    <font>
      <sz val="9"/>
      <color rgb="FF000000"/>
      <name val="Century Schoolbook"/>
      <family val="1"/>
    </font>
    <font>
      <sz val="12"/>
      <color rgb="FFFF0000"/>
      <name val="Calibri"/>
      <family val="2"/>
      <scheme val="minor"/>
    </font>
    <font>
      <i/>
      <sz val="11"/>
      <color rgb="FFFF0000"/>
      <name val="Calibri"/>
      <family val="2"/>
      <scheme val="minor"/>
    </font>
    <font>
      <sz val="12"/>
      <color rgb="FF000000"/>
      <name val="Bradley Hand ITC"/>
      <family val="4"/>
    </font>
    <font>
      <i/>
      <sz val="10"/>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FFFFFF"/>
        <bgColor rgb="FF000000"/>
      </patternFill>
    </fill>
    <fill>
      <patternFill patternType="solid">
        <fgColor rgb="FF000000"/>
        <bgColor rgb="FF000000"/>
      </patternFill>
    </fill>
    <fill>
      <patternFill patternType="solid">
        <fgColor rgb="FFF2F2F2"/>
        <bgColor rgb="FF000000"/>
      </patternFill>
    </fill>
    <fill>
      <patternFill patternType="solid">
        <fgColor rgb="FFE6E6E6"/>
        <bgColor rgb="FF000000"/>
      </patternFill>
    </fill>
    <fill>
      <patternFill patternType="solid">
        <fgColor theme="5" tint="0.79998168889431442"/>
        <bgColor rgb="FF000000"/>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59999389629810485"/>
        <bgColor indexed="64"/>
      </patternFill>
    </fill>
  </fills>
  <borders count="115">
    <border>
      <left/>
      <right/>
      <top/>
      <bottom/>
      <diagonal/>
    </border>
    <border>
      <left/>
      <right/>
      <top/>
      <bottom style="thin">
        <color indexed="64"/>
      </bottom>
      <diagonal/>
    </border>
    <border>
      <left/>
      <right/>
      <top style="thin">
        <color indexed="64"/>
      </top>
      <bottom style="thin">
        <color indexed="64"/>
      </bottom>
      <diagonal/>
    </border>
    <border>
      <left/>
      <right/>
      <top/>
      <bottom style="dotted">
        <color auto="1"/>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rgb="FFA6A6A6"/>
      </left>
      <right/>
      <top style="thin">
        <color rgb="FFA6A6A6"/>
      </top>
      <bottom style="thin">
        <color rgb="FFA6A6A6"/>
      </bottom>
      <diagonal/>
    </border>
    <border>
      <left/>
      <right style="thin">
        <color rgb="FFA6A6A6"/>
      </right>
      <top style="thin">
        <color rgb="FFA6A6A6"/>
      </top>
      <bottom style="thin">
        <color rgb="FFA6A6A6"/>
      </bottom>
      <diagonal/>
    </border>
    <border>
      <left/>
      <right/>
      <top style="thin">
        <color rgb="FFA6A6A6"/>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indexed="64"/>
      </left>
      <right/>
      <top style="thin">
        <color rgb="FF000000"/>
      </top>
      <bottom style="thin">
        <color rgb="FF000000"/>
      </bottom>
      <diagonal/>
    </border>
    <border>
      <left style="thin">
        <color rgb="FFA6A6A6"/>
      </left>
      <right/>
      <top/>
      <bottom/>
      <diagonal/>
    </border>
    <border>
      <left/>
      <right style="thin">
        <color rgb="FFA6A6A6"/>
      </right>
      <top/>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bottom style="thin">
        <color indexed="64"/>
      </bottom>
      <diagonal/>
    </border>
    <border>
      <left/>
      <right style="thin">
        <color rgb="FFA6A6A6"/>
      </right>
      <top/>
      <bottom style="thin">
        <color indexed="64"/>
      </bottom>
      <diagonal/>
    </border>
    <border>
      <left style="thin">
        <color indexed="64"/>
      </left>
      <right/>
      <top/>
      <bottom style="thin">
        <color rgb="FFA6A6A6"/>
      </bottom>
      <diagonal/>
    </border>
    <border>
      <left/>
      <right/>
      <top style="thin">
        <color indexed="64"/>
      </top>
      <bottom style="thin">
        <color rgb="FFA6A6A6"/>
      </bottom>
      <diagonal/>
    </border>
    <border>
      <left/>
      <right/>
      <top/>
      <bottom style="thin">
        <color rgb="FFBFBFBF"/>
      </bottom>
      <diagonal/>
    </border>
    <border>
      <left/>
      <right style="thin">
        <color indexed="64"/>
      </right>
      <top/>
      <bottom style="thin">
        <color rgb="FFBFBFBF"/>
      </bottom>
      <diagonal/>
    </border>
    <border>
      <left/>
      <right/>
      <top/>
      <bottom style="hair">
        <color auto="1"/>
      </bottom>
      <diagonal/>
    </border>
    <border>
      <left/>
      <right style="thin">
        <color rgb="FFA6A6A6"/>
      </right>
      <top/>
      <bottom style="hair">
        <color indexed="64"/>
      </bottom>
      <diagonal/>
    </border>
    <border>
      <left style="thin">
        <color rgb="FFA6A6A6"/>
      </left>
      <right style="thin">
        <color rgb="FFA6A6A6"/>
      </right>
      <top/>
      <bottom style="hair">
        <color indexed="64"/>
      </bottom>
      <diagonal/>
    </border>
    <border>
      <left/>
      <right style="thin">
        <color rgb="FFA6A6A6"/>
      </right>
      <top style="thin">
        <color rgb="FFA6A6A6"/>
      </top>
      <bottom style="hair">
        <color indexed="64"/>
      </bottom>
      <diagonal/>
    </border>
    <border>
      <left style="thin">
        <color rgb="FFA6A6A6"/>
      </left>
      <right/>
      <top/>
      <bottom style="hair">
        <color indexed="64"/>
      </bottom>
      <diagonal/>
    </border>
    <border>
      <left/>
      <right style="thin">
        <color indexed="64"/>
      </right>
      <top style="thin">
        <color rgb="FFFFFFFF"/>
      </top>
      <bottom style="thin">
        <color rgb="FFFFFFFF"/>
      </bottom>
      <diagonal/>
    </border>
    <border>
      <left style="thin">
        <color rgb="FFA6A6A6"/>
      </left>
      <right style="thin">
        <color rgb="FFA6A6A6"/>
      </right>
      <top style="hair">
        <color indexed="64"/>
      </top>
      <bottom style="hair">
        <color indexed="64"/>
      </bottom>
      <diagonal/>
    </border>
    <border>
      <left/>
      <right style="thin">
        <color rgb="FFA6A6A6"/>
      </right>
      <top style="hair">
        <color indexed="64"/>
      </top>
      <bottom style="hair">
        <color indexed="64"/>
      </bottom>
      <diagonal/>
    </border>
    <border>
      <left style="thin">
        <color rgb="FFA6A6A6"/>
      </left>
      <right/>
      <top style="hair">
        <color indexed="64"/>
      </top>
      <bottom style="hair">
        <color indexed="64"/>
      </bottom>
      <diagonal/>
    </border>
    <border>
      <left/>
      <right/>
      <top style="hair">
        <color indexed="64"/>
      </top>
      <bottom style="hair">
        <color indexed="64"/>
      </bottom>
      <diagonal/>
    </border>
    <border>
      <left style="thin">
        <color rgb="FFA6A6A6"/>
      </left>
      <right style="thin">
        <color rgb="FFA6A6A6"/>
      </right>
      <top style="hair">
        <color indexed="64"/>
      </top>
      <bottom/>
      <diagonal/>
    </border>
    <border>
      <left/>
      <right style="thin">
        <color indexed="64"/>
      </right>
      <top style="thin">
        <color rgb="FFFFFFFF"/>
      </top>
      <bottom/>
      <diagonal/>
    </border>
    <border>
      <left/>
      <right style="thin">
        <color indexed="64"/>
      </right>
      <top style="thin">
        <color rgb="FFFFFFFF"/>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A6A6A6"/>
      </top>
      <bottom style="thin">
        <color indexed="64"/>
      </bottom>
      <diagonal/>
    </border>
    <border>
      <left style="thin">
        <color rgb="FFA6A6A6"/>
      </left>
      <right style="thin">
        <color rgb="FFA6A6A6"/>
      </right>
      <top style="thin">
        <color rgb="FFA6A6A6"/>
      </top>
      <bottom style="hair">
        <color rgb="FF808080"/>
      </bottom>
      <diagonal/>
    </border>
    <border>
      <left/>
      <right/>
      <top style="hair">
        <color rgb="FF808080"/>
      </top>
      <bottom style="hair">
        <color rgb="FF808080"/>
      </bottom>
      <diagonal/>
    </border>
    <border>
      <left/>
      <right style="thin">
        <color rgb="FFA6A6A6"/>
      </right>
      <top style="hair">
        <color rgb="FF808080"/>
      </top>
      <bottom style="hair">
        <color rgb="FF808080"/>
      </bottom>
      <diagonal/>
    </border>
    <border>
      <left style="thin">
        <color rgb="FFA6A6A6"/>
      </left>
      <right style="thin">
        <color rgb="FFA6A6A6"/>
      </right>
      <top style="hair">
        <color rgb="FF808080"/>
      </top>
      <bottom style="hair">
        <color rgb="FF808080"/>
      </bottom>
      <diagonal/>
    </border>
    <border>
      <left style="thin">
        <color rgb="FFA6A6A6"/>
      </left>
      <right style="thin">
        <color rgb="FFA6A6A6"/>
      </right>
      <top style="hair">
        <color rgb="FF808080"/>
      </top>
      <bottom/>
      <diagonal/>
    </border>
    <border>
      <left/>
      <right style="thin">
        <color indexed="64"/>
      </right>
      <top/>
      <bottom style="thin">
        <color rgb="FFFFFFFF"/>
      </bottom>
      <diagonal/>
    </border>
    <border>
      <left style="thin">
        <color indexed="64"/>
      </left>
      <right/>
      <top style="thin">
        <color indexed="64"/>
      </top>
      <bottom style="thin">
        <color rgb="FFA6A6A6"/>
      </bottom>
      <diagonal/>
    </border>
    <border>
      <left/>
      <right style="thin">
        <color indexed="64"/>
      </right>
      <top style="thin">
        <color indexed="64"/>
      </top>
      <bottom style="thin">
        <color rgb="FFA6A6A6"/>
      </bottom>
      <diagonal/>
    </border>
    <border>
      <left style="thin">
        <color rgb="FFA6A6A6"/>
      </left>
      <right style="thin">
        <color rgb="FFA6A6A6"/>
      </right>
      <top/>
      <bottom style="hair">
        <color rgb="FF000000"/>
      </bottom>
      <diagonal/>
    </border>
    <border>
      <left style="thin">
        <color rgb="FFA6A6A6"/>
      </left>
      <right/>
      <top style="hair">
        <color rgb="FF000000"/>
      </top>
      <bottom style="hair">
        <color rgb="FF000000"/>
      </bottom>
      <diagonal/>
    </border>
    <border>
      <left/>
      <right/>
      <top style="hair">
        <color rgb="FF000000"/>
      </top>
      <bottom style="hair">
        <color rgb="FF000000"/>
      </bottom>
      <diagonal/>
    </border>
    <border>
      <left/>
      <right style="thin">
        <color rgb="FFA6A6A6"/>
      </right>
      <top style="hair">
        <color rgb="FF000000"/>
      </top>
      <bottom style="hair">
        <color rgb="FF000000"/>
      </bottom>
      <diagonal/>
    </border>
    <border>
      <left/>
      <right/>
      <top style="hair">
        <color rgb="FF000000"/>
      </top>
      <bottom/>
      <diagonal/>
    </border>
    <border>
      <left/>
      <right style="thin">
        <color rgb="FFA6A6A6"/>
      </right>
      <top style="hair">
        <color rgb="FF000000"/>
      </top>
      <bottom/>
      <diagonal/>
    </border>
    <border>
      <left style="thin">
        <color rgb="FFA6A6A6"/>
      </left>
      <right/>
      <top style="hair">
        <color rgb="FF000000"/>
      </top>
      <bottom/>
      <diagonal/>
    </border>
    <border>
      <left/>
      <right/>
      <top/>
      <bottom style="thin">
        <color rgb="FF808080"/>
      </bottom>
      <diagonal/>
    </border>
    <border>
      <left/>
      <right/>
      <top style="thin">
        <color indexed="64"/>
      </top>
      <bottom style="thin">
        <color rgb="FF808080"/>
      </bottom>
      <diagonal/>
    </border>
    <border>
      <left style="thin">
        <color rgb="FFA6A6A6"/>
      </left>
      <right/>
      <top style="thin">
        <color indexed="64"/>
      </top>
      <bottom/>
      <diagonal/>
    </border>
    <border>
      <left style="thin">
        <color rgb="FFFFFFFF"/>
      </left>
      <right/>
      <top style="thin">
        <color rgb="FFA6A6A6"/>
      </top>
      <bottom style="thin">
        <color indexed="64"/>
      </bottom>
      <diagonal/>
    </border>
    <border>
      <left/>
      <right style="thin">
        <color rgb="FFFFFFFF"/>
      </right>
      <top style="thin">
        <color rgb="FFA6A6A6"/>
      </top>
      <bottom style="thin">
        <color indexed="64"/>
      </bottom>
      <diagonal/>
    </border>
    <border>
      <left/>
      <right style="medium">
        <color rgb="FF000000"/>
      </right>
      <top style="thin">
        <color rgb="FFA6A6A6"/>
      </top>
      <bottom style="thin">
        <color indexed="64"/>
      </bottom>
      <diagonal/>
    </border>
    <border>
      <left style="medium">
        <color rgb="FF000000"/>
      </left>
      <right style="thin">
        <color rgb="FFFFFFFF"/>
      </right>
      <top style="medium">
        <color rgb="FF000000"/>
      </top>
      <bottom style="medium">
        <color rgb="FF000000"/>
      </bottom>
      <diagonal/>
    </border>
    <border>
      <left style="thin">
        <color rgb="FFFFFFFF"/>
      </left>
      <right style="thin">
        <color rgb="FFFFFFFF"/>
      </right>
      <top style="medium">
        <color rgb="FF000000"/>
      </top>
      <bottom style="medium">
        <color rgb="FF000000"/>
      </bottom>
      <diagonal/>
    </border>
    <border>
      <left style="thin">
        <color rgb="FFFFFFFF"/>
      </left>
      <right style="medium">
        <color rgb="FF000000"/>
      </right>
      <top style="medium">
        <color rgb="FF000000"/>
      </top>
      <bottom style="medium">
        <color rgb="FF000000"/>
      </bottom>
      <diagonal/>
    </border>
    <border>
      <left/>
      <right/>
      <top style="thin">
        <color rgb="FFA6A6A6"/>
      </top>
      <bottom style="hair">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rgb="FFFFFFFF"/>
      </right>
      <top style="thin">
        <color indexed="64"/>
      </top>
      <bottom style="thin">
        <color indexed="64"/>
      </bottom>
      <diagonal/>
    </border>
    <border>
      <left style="thin">
        <color rgb="FFFFFFFF"/>
      </left>
      <right/>
      <top style="thin">
        <color indexed="64"/>
      </top>
      <bottom style="thin">
        <color indexed="64"/>
      </bottom>
      <diagonal/>
    </border>
    <border>
      <left style="medium">
        <color rgb="FF000000"/>
      </left>
      <right/>
      <top style="medium">
        <color indexed="64"/>
      </top>
      <bottom style="medium">
        <color rgb="FF000000"/>
      </bottom>
      <diagonal/>
    </border>
    <border>
      <left/>
      <right style="medium">
        <color rgb="FFFFFFFF"/>
      </right>
      <top style="medium">
        <color indexed="64"/>
      </top>
      <bottom style="medium">
        <color indexed="64"/>
      </bottom>
      <diagonal/>
    </border>
    <border>
      <left style="medium">
        <color rgb="FFFFFFFF"/>
      </left>
      <right style="medium">
        <color rgb="FF000000"/>
      </right>
      <top style="medium">
        <color indexed="64"/>
      </top>
      <bottom style="medium">
        <color indexed="64"/>
      </bottom>
      <diagonal/>
    </border>
    <border>
      <left style="medium">
        <color rgb="FF000000"/>
      </left>
      <right/>
      <top/>
      <bottom style="medium">
        <color rgb="FF000000"/>
      </bottom>
      <diagonal/>
    </border>
    <border>
      <left/>
      <right style="medium">
        <color rgb="FF000000"/>
      </right>
      <top/>
      <bottom/>
      <diagonal/>
    </border>
    <border>
      <left style="thin">
        <color rgb="FFF2F2F2"/>
      </left>
      <right/>
      <top style="thin">
        <color indexed="64"/>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dotted">
        <color auto="1"/>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24">
    <xf numFmtId="0" fontId="0" fillId="0" borderId="0" xfId="0"/>
    <xf numFmtId="0" fontId="3" fillId="0" borderId="0" xfId="0" applyFont="1"/>
    <xf numFmtId="0" fontId="5" fillId="0" borderId="0" xfId="0" applyFont="1"/>
    <xf numFmtId="164" fontId="3" fillId="0" borderId="0" xfId="0" applyNumberFormat="1" applyFont="1"/>
    <xf numFmtId="164" fontId="0" fillId="0" borderId="0" xfId="0" applyNumberFormat="1"/>
    <xf numFmtId="0" fontId="4" fillId="0" borderId="0" xfId="0" applyFont="1" applyAlignment="1">
      <alignment vertical="center"/>
    </xf>
    <xf numFmtId="0" fontId="3" fillId="0" borderId="1" xfId="0" applyFont="1" applyBorder="1"/>
    <xf numFmtId="0" fontId="8" fillId="0" borderId="0" xfId="0" applyFont="1"/>
    <xf numFmtId="0" fontId="3" fillId="0" borderId="3" xfId="0" applyFont="1" applyBorder="1"/>
    <xf numFmtId="0" fontId="3" fillId="0" borderId="0" xfId="0" applyFont="1" applyAlignment="1">
      <alignment horizontal="center"/>
    </xf>
    <xf numFmtId="0" fontId="4" fillId="0" borderId="1" xfId="0" applyFont="1" applyBorder="1" applyAlignment="1">
      <alignment vertical="center"/>
    </xf>
    <xf numFmtId="0" fontId="8" fillId="0" borderId="1" xfId="0" applyFont="1" applyBorder="1"/>
    <xf numFmtId="0" fontId="4" fillId="0" borderId="1" xfId="0" applyFont="1" applyBorder="1"/>
    <xf numFmtId="0" fontId="0" fillId="0" borderId="1" xfId="0" applyBorder="1"/>
    <xf numFmtId="0" fontId="9" fillId="0" borderId="0" xfId="0" applyFont="1" applyAlignment="1">
      <alignment horizontal="right"/>
    </xf>
    <xf numFmtId="0" fontId="4" fillId="0" borderId="3" xfId="0" applyFont="1" applyBorder="1" applyAlignment="1">
      <alignment vertical="center"/>
    </xf>
    <xf numFmtId="164" fontId="4" fillId="0" borderId="0" xfId="0" applyNumberFormat="1" applyFont="1" applyAlignment="1">
      <alignment horizontal="center"/>
    </xf>
    <xf numFmtId="0" fontId="3" fillId="2" borderId="8" xfId="0" applyFont="1" applyFill="1" applyBorder="1"/>
    <xf numFmtId="0" fontId="3" fillId="2" borderId="0" xfId="0" applyFont="1" applyFill="1"/>
    <xf numFmtId="0" fontId="3" fillId="2" borderId="9" xfId="0" applyFont="1" applyFill="1" applyBorder="1"/>
    <xf numFmtId="0" fontId="10" fillId="2" borderId="0" xfId="0" applyFont="1" applyFill="1"/>
    <xf numFmtId="0" fontId="0" fillId="2" borderId="0" xfId="0" applyFill="1"/>
    <xf numFmtId="0" fontId="3" fillId="2" borderId="10" xfId="0" applyFont="1" applyFill="1" applyBorder="1"/>
    <xf numFmtId="0" fontId="3" fillId="2" borderId="11" xfId="0" applyFont="1" applyFill="1" applyBorder="1"/>
    <xf numFmtId="0" fontId="3" fillId="2" borderId="12" xfId="0" applyFont="1" applyFill="1" applyBorder="1"/>
    <xf numFmtId="0" fontId="9" fillId="2" borderId="8" xfId="0" applyFont="1" applyFill="1" applyBorder="1" applyAlignment="1">
      <alignment horizontal="right"/>
    </xf>
    <xf numFmtId="164" fontId="4" fillId="2" borderId="9" xfId="0" applyNumberFormat="1" applyFont="1" applyFill="1" applyBorder="1" applyAlignment="1">
      <alignment horizontal="center"/>
    </xf>
    <xf numFmtId="0" fontId="5" fillId="2" borderId="0" xfId="0" applyFont="1" applyFill="1"/>
    <xf numFmtId="0" fontId="12" fillId="0" borderId="0" xfId="0" applyFont="1" applyAlignment="1">
      <alignment horizontal="center"/>
    </xf>
    <xf numFmtId="0" fontId="5" fillId="0" borderId="1" xfId="0" applyFont="1" applyBorder="1" applyAlignment="1">
      <alignment horizontal="center"/>
    </xf>
    <xf numFmtId="0" fontId="13" fillId="0" borderId="0" xfId="0" applyFont="1" applyAlignment="1">
      <alignment horizontal="left"/>
    </xf>
    <xf numFmtId="0" fontId="14" fillId="0" borderId="0" xfId="0" applyFont="1"/>
    <xf numFmtId="0" fontId="15" fillId="0" borderId="0" xfId="0" applyFont="1"/>
    <xf numFmtId="0" fontId="16" fillId="0" borderId="0" xfId="0" applyFont="1" applyAlignment="1">
      <alignment horizontal="center"/>
    </xf>
    <xf numFmtId="0" fontId="18" fillId="0" borderId="0" xfId="0" applyFont="1"/>
    <xf numFmtId="0" fontId="18" fillId="0" borderId="0" xfId="0" applyFont="1" applyAlignment="1">
      <alignment vertical="top" wrapText="1"/>
    </xf>
    <xf numFmtId="0" fontId="19" fillId="0" borderId="0" xfId="0" applyFont="1"/>
    <xf numFmtId="0" fontId="2" fillId="0" borderId="0" xfId="0" applyFont="1" applyAlignment="1">
      <alignment horizontal="left" vertical="top" wrapText="1"/>
    </xf>
    <xf numFmtId="0" fontId="22" fillId="0" borderId="0" xfId="0" applyFont="1" applyAlignment="1">
      <alignment horizontal="left" vertical="top" wrapText="1"/>
    </xf>
    <xf numFmtId="0" fontId="18" fillId="3" borderId="11" xfId="0" applyFont="1" applyFill="1" applyBorder="1" applyAlignment="1" applyProtection="1">
      <alignment horizontal="left" vertical="center"/>
      <protection locked="0"/>
    </xf>
    <xf numFmtId="0" fontId="23" fillId="0" borderId="0" xfId="0" applyFont="1"/>
    <xf numFmtId="0" fontId="23" fillId="6" borderId="17" xfId="0" applyFont="1" applyFill="1" applyBorder="1"/>
    <xf numFmtId="0" fontId="23" fillId="6" borderId="29" xfId="0" applyFont="1" applyFill="1" applyBorder="1"/>
    <xf numFmtId="0" fontId="23" fillId="6" borderId="19" xfId="0" applyFont="1" applyFill="1" applyBorder="1"/>
    <xf numFmtId="49" fontId="35" fillId="7" borderId="37" xfId="0" applyNumberFormat="1" applyFont="1" applyFill="1" applyBorder="1" applyAlignment="1">
      <alignment horizontal="left" vertical="center"/>
    </xf>
    <xf numFmtId="0" fontId="35" fillId="7" borderId="38" xfId="0" applyFont="1" applyFill="1" applyBorder="1" applyAlignment="1">
      <alignment horizontal="left" vertical="center"/>
    </xf>
    <xf numFmtId="0" fontId="36" fillId="7" borderId="33" xfId="0" applyFont="1" applyFill="1" applyBorder="1" applyAlignment="1">
      <alignment horizontal="left" vertical="center"/>
    </xf>
    <xf numFmtId="0" fontId="36" fillId="7" borderId="33" xfId="0" applyFont="1" applyFill="1" applyBorder="1" applyAlignment="1">
      <alignment horizontal="center" vertical="center"/>
    </xf>
    <xf numFmtId="0" fontId="36" fillId="7" borderId="38" xfId="0" applyFont="1" applyFill="1" applyBorder="1"/>
    <xf numFmtId="0" fontId="37" fillId="7" borderId="33" xfId="0" applyFont="1" applyFill="1" applyBorder="1" applyAlignment="1">
      <alignment horizontal="left" vertical="center" wrapText="1"/>
    </xf>
    <xf numFmtId="0" fontId="23" fillId="5" borderId="17" xfId="0" applyFont="1" applyFill="1" applyBorder="1"/>
    <xf numFmtId="0" fontId="38" fillId="0" borderId="43" xfId="0" quotePrefix="1" applyFont="1" applyBorder="1" applyAlignment="1">
      <alignment horizontal="center" vertical="center"/>
    </xf>
    <xf numFmtId="49" fontId="38" fillId="0" borderId="45" xfId="1" applyNumberFormat="1" applyFont="1" applyFill="1" applyBorder="1" applyAlignment="1" applyProtection="1">
      <alignment horizontal="center" vertical="center"/>
    </xf>
    <xf numFmtId="4" fontId="38" fillId="5" borderId="0" xfId="0" applyNumberFormat="1" applyFont="1" applyFill="1" applyAlignment="1">
      <alignment horizontal="right" vertical="center"/>
    </xf>
    <xf numFmtId="0" fontId="23" fillId="0" borderId="46" xfId="0" applyFont="1" applyBorder="1"/>
    <xf numFmtId="0" fontId="38" fillId="0" borderId="47" xfId="0" quotePrefix="1" applyFont="1" applyBorder="1" applyAlignment="1">
      <alignment horizontal="center" vertical="center"/>
    </xf>
    <xf numFmtId="49" fontId="38" fillId="0" borderId="49" xfId="1" applyNumberFormat="1" applyFont="1" applyFill="1" applyBorder="1" applyAlignment="1" applyProtection="1">
      <alignment horizontal="center" vertical="center"/>
    </xf>
    <xf numFmtId="4" fontId="38" fillId="5" borderId="50" xfId="0" applyNumberFormat="1" applyFont="1" applyFill="1" applyBorder="1" applyAlignment="1">
      <alignment horizontal="right" vertical="center"/>
    </xf>
    <xf numFmtId="0" fontId="23" fillId="0" borderId="52" xfId="0" applyFont="1" applyBorder="1"/>
    <xf numFmtId="0" fontId="38" fillId="0" borderId="51" xfId="0" quotePrefix="1" applyFont="1" applyBorder="1" applyAlignment="1">
      <alignment horizontal="center" vertical="center"/>
    </xf>
    <xf numFmtId="0" fontId="23" fillId="0" borderId="53" xfId="0" applyFont="1" applyBorder="1"/>
    <xf numFmtId="0" fontId="39" fillId="5" borderId="19" xfId="0" applyFont="1" applyFill="1" applyBorder="1" applyAlignment="1">
      <alignment vertical="center" textRotation="90"/>
    </xf>
    <xf numFmtId="0" fontId="41" fillId="5" borderId="57" xfId="0" applyFont="1" applyFill="1" applyBorder="1" applyAlignment="1">
      <alignment horizontal="center" vertical="center" wrapText="1"/>
    </xf>
    <xf numFmtId="49" fontId="24" fillId="5" borderId="35" xfId="1" applyNumberFormat="1" applyFont="1" applyFill="1" applyBorder="1" applyAlignment="1" applyProtection="1">
      <alignment horizontal="center" vertical="center"/>
    </xf>
    <xf numFmtId="4" fontId="42" fillId="5" borderId="1" xfId="0" applyNumberFormat="1" applyFont="1" applyFill="1" applyBorder="1" applyAlignment="1">
      <alignment horizontal="right" vertical="center"/>
    </xf>
    <xf numFmtId="0" fontId="23" fillId="0" borderId="20" xfId="0" applyFont="1" applyBorder="1"/>
    <xf numFmtId="0" fontId="36" fillId="7" borderId="33" xfId="0" applyFont="1" applyFill="1" applyBorder="1" applyAlignment="1">
      <alignment vertical="center"/>
    </xf>
    <xf numFmtId="0" fontId="38" fillId="0" borderId="58" xfId="0" quotePrefix="1" applyFont="1" applyBorder="1" applyAlignment="1">
      <alignment horizontal="center" vertical="center"/>
    </xf>
    <xf numFmtId="0" fontId="38" fillId="0" borderId="61" xfId="0" quotePrefix="1" applyFont="1" applyBorder="1" applyAlignment="1">
      <alignment horizontal="center" vertical="center"/>
    </xf>
    <xf numFmtId="0" fontId="38" fillId="0" borderId="62" xfId="0" quotePrefix="1" applyFont="1" applyBorder="1" applyAlignment="1">
      <alignment horizontal="center" vertical="center"/>
    </xf>
    <xf numFmtId="0" fontId="39" fillId="5" borderId="17" xfId="0" applyFont="1" applyFill="1" applyBorder="1" applyAlignment="1">
      <alignment vertical="center" textRotation="90"/>
    </xf>
    <xf numFmtId="0" fontId="44" fillId="0" borderId="57" xfId="0" applyFont="1" applyBorder="1" applyAlignment="1">
      <alignment horizontal="center" vertical="center" wrapText="1"/>
    </xf>
    <xf numFmtId="49" fontId="24" fillId="0" borderId="32" xfId="1" applyNumberFormat="1" applyFont="1" applyFill="1" applyBorder="1" applyAlignment="1" applyProtection="1">
      <alignment horizontal="center" vertical="center"/>
    </xf>
    <xf numFmtId="4" fontId="42" fillId="5" borderId="33" xfId="0" applyNumberFormat="1" applyFont="1" applyFill="1" applyBorder="1" applyAlignment="1">
      <alignment horizontal="right" vertical="center"/>
    </xf>
    <xf numFmtId="0" fontId="23" fillId="0" borderId="63" xfId="0" applyFont="1" applyBorder="1"/>
    <xf numFmtId="49" fontId="35" fillId="7" borderId="64" xfId="0" applyNumberFormat="1" applyFont="1" applyFill="1" applyBorder="1" applyAlignment="1">
      <alignment horizontal="left" vertical="center"/>
    </xf>
    <xf numFmtId="0" fontId="45" fillId="0" borderId="0" xfId="0" applyFont="1"/>
    <xf numFmtId="0" fontId="23" fillId="0" borderId="18" xfId="0" applyFont="1" applyBorder="1"/>
    <xf numFmtId="49" fontId="24" fillId="5" borderId="30" xfId="1" applyNumberFormat="1" applyFont="1" applyFill="1" applyBorder="1" applyAlignment="1" applyProtection="1">
      <alignment horizontal="center" vertical="center"/>
    </xf>
    <xf numFmtId="4" fontId="42" fillId="5" borderId="0" xfId="0" applyNumberFormat="1" applyFont="1" applyFill="1" applyAlignment="1">
      <alignment horizontal="right" vertical="center"/>
    </xf>
    <xf numFmtId="49" fontId="26" fillId="7" borderId="64" xfId="0" applyNumberFormat="1" applyFont="1" applyFill="1" applyBorder="1" applyAlignment="1">
      <alignment horizontal="left" vertical="center"/>
    </xf>
    <xf numFmtId="49" fontId="46" fillId="7" borderId="75" xfId="1" applyNumberFormat="1" applyFont="1" applyFill="1" applyBorder="1" applyAlignment="1" applyProtection="1">
      <alignment horizontal="center" vertical="center"/>
    </xf>
    <xf numFmtId="4" fontId="23" fillId="7" borderId="14" xfId="0" applyNumberFormat="1" applyFont="1" applyFill="1" applyBorder="1" applyAlignment="1">
      <alignment horizontal="right" vertical="center"/>
    </xf>
    <xf numFmtId="0" fontId="23" fillId="7" borderId="16" xfId="0" applyFont="1" applyFill="1" applyBorder="1"/>
    <xf numFmtId="49" fontId="26" fillId="0" borderId="19" xfId="0" applyNumberFormat="1" applyFont="1" applyBorder="1" applyAlignment="1">
      <alignment horizontal="left" vertical="center"/>
    </xf>
    <xf numFmtId="49" fontId="30" fillId="0" borderId="79" xfId="1" applyNumberFormat="1" applyFont="1" applyFill="1" applyBorder="1" applyAlignment="1" applyProtection="1">
      <alignment horizontal="center" vertical="center"/>
    </xf>
    <xf numFmtId="4" fontId="33" fillId="0" borderId="80" xfId="0" applyNumberFormat="1" applyFont="1" applyBorder="1" applyAlignment="1">
      <alignment horizontal="right" vertical="center"/>
    </xf>
    <xf numFmtId="0" fontId="23" fillId="0" borderId="81" xfId="0" applyFont="1" applyBorder="1"/>
    <xf numFmtId="49" fontId="30" fillId="5" borderId="2" xfId="1" applyNumberFormat="1" applyFont="1" applyFill="1" applyBorder="1" applyAlignment="1" applyProtection="1">
      <alignment horizontal="center" vertical="center"/>
    </xf>
    <xf numFmtId="4" fontId="33" fillId="5" borderId="2" xfId="0" applyNumberFormat="1" applyFont="1" applyFill="1" applyBorder="1" applyAlignment="1" applyProtection="1">
      <alignment horizontal="right" vertical="center"/>
      <protection locked="0"/>
    </xf>
    <xf numFmtId="0" fontId="23" fillId="0" borderId="83" xfId="0" applyFont="1" applyBorder="1"/>
    <xf numFmtId="49" fontId="50" fillId="6" borderId="84" xfId="0" applyNumberFormat="1" applyFont="1" applyFill="1" applyBorder="1" applyAlignment="1">
      <alignment horizontal="left" vertical="center"/>
    </xf>
    <xf numFmtId="0" fontId="51" fillId="6" borderId="2" xfId="0" applyFont="1" applyFill="1" applyBorder="1" applyAlignment="1">
      <alignment horizontal="left"/>
    </xf>
    <xf numFmtId="0" fontId="23" fillId="6" borderId="84" xfId="0" applyFont="1" applyFill="1" applyBorder="1" applyAlignment="1">
      <alignment horizontal="left" vertical="center"/>
    </xf>
    <xf numFmtId="49" fontId="55" fillId="5" borderId="89" xfId="1" applyNumberFormat="1" applyFont="1" applyFill="1" applyBorder="1" applyAlignment="1" applyProtection="1">
      <alignment horizontal="center" vertical="center"/>
    </xf>
    <xf numFmtId="4" fontId="56" fillId="5" borderId="90" xfId="0" applyNumberFormat="1" applyFont="1" applyFill="1" applyBorder="1" applyAlignment="1">
      <alignment horizontal="right" vertical="center"/>
    </xf>
    <xf numFmtId="0" fontId="23" fillId="0" borderId="91" xfId="0" applyFont="1" applyBorder="1"/>
    <xf numFmtId="0" fontId="53" fillId="0" borderId="2" xfId="0" applyFont="1" applyBorder="1" applyAlignment="1">
      <alignment horizontal="left" vertical="center" wrapText="1"/>
    </xf>
    <xf numFmtId="0" fontId="23" fillId="0" borderId="2" xfId="0" applyFont="1" applyBorder="1" applyAlignment="1">
      <alignment vertical="center"/>
    </xf>
    <xf numFmtId="0" fontId="47" fillId="0" borderId="2" xfId="0" applyFont="1" applyBorder="1" applyAlignment="1">
      <alignment horizontal="center" vertical="center" wrapText="1"/>
    </xf>
    <xf numFmtId="0" fontId="54" fillId="0" borderId="14" xfId="0" applyFont="1" applyBorder="1" applyAlignment="1">
      <alignment horizontal="center" vertical="center" wrapText="1"/>
    </xf>
    <xf numFmtId="0" fontId="49" fillId="0" borderId="14" xfId="0" applyFont="1" applyBorder="1" applyAlignment="1">
      <alignment horizontal="center" vertical="center"/>
    </xf>
    <xf numFmtId="49" fontId="55" fillId="5" borderId="92" xfId="1" applyNumberFormat="1" applyFont="1" applyFill="1" applyBorder="1" applyAlignment="1" applyProtection="1">
      <alignment horizontal="center" vertical="center"/>
    </xf>
    <xf numFmtId="4" fontId="56" fillId="5" borderId="0" xfId="0" applyNumberFormat="1" applyFont="1" applyFill="1" applyAlignment="1">
      <alignment horizontal="right" vertical="center"/>
    </xf>
    <xf numFmtId="0" fontId="23" fillId="0" borderId="93" xfId="0" applyFont="1" applyBorder="1"/>
    <xf numFmtId="49" fontId="26" fillId="0" borderId="84" xfId="0" applyNumberFormat="1" applyFont="1" applyBorder="1" applyAlignment="1">
      <alignment horizontal="left" vertical="center"/>
    </xf>
    <xf numFmtId="49" fontId="55" fillId="7" borderId="95" xfId="1" applyNumberFormat="1" applyFont="1" applyFill="1" applyBorder="1" applyAlignment="1" applyProtection="1">
      <alignment horizontal="center" vertical="center"/>
    </xf>
    <xf numFmtId="0" fontId="23" fillId="7" borderId="97" xfId="0" applyFont="1" applyFill="1" applyBorder="1"/>
    <xf numFmtId="43" fontId="23" fillId="0" borderId="0" xfId="0" applyNumberFormat="1" applyFont="1"/>
    <xf numFmtId="0" fontId="53" fillId="0" borderId="84" xfId="0" applyFont="1" applyBorder="1" applyAlignment="1">
      <alignment vertical="center" wrapText="1"/>
    </xf>
    <xf numFmtId="0" fontId="53" fillId="0" borderId="2" xfId="0" applyFont="1" applyBorder="1" applyAlignment="1">
      <alignment vertical="center" wrapText="1"/>
    </xf>
    <xf numFmtId="49" fontId="58" fillId="5" borderId="89" xfId="1" applyNumberFormat="1" applyFont="1" applyFill="1" applyBorder="1" applyAlignment="1" applyProtection="1">
      <alignment horizontal="center" vertical="center"/>
    </xf>
    <xf numFmtId="4" fontId="59" fillId="5" borderId="90" xfId="0" applyNumberFormat="1" applyFont="1" applyFill="1" applyBorder="1" applyAlignment="1">
      <alignment horizontal="right" vertical="center"/>
    </xf>
    <xf numFmtId="0" fontId="60" fillId="0" borderId="0" xfId="0" applyFont="1"/>
    <xf numFmtId="0" fontId="61" fillId="0" borderId="0" xfId="0" applyFont="1"/>
    <xf numFmtId="0" fontId="62" fillId="0" borderId="0" xfId="0" applyFont="1"/>
    <xf numFmtId="0" fontId="63" fillId="0" borderId="0" xfId="0" applyFont="1"/>
    <xf numFmtId="4" fontId="23" fillId="0" borderId="0" xfId="0" applyNumberFormat="1" applyFont="1"/>
    <xf numFmtId="43" fontId="38" fillId="3" borderId="43" xfId="1" applyNumberFormat="1" applyFont="1" applyFill="1" applyBorder="1" applyAlignment="1" applyProtection="1">
      <alignment horizontal="center" vertical="center"/>
      <protection locked="0"/>
    </xf>
    <xf numFmtId="43" fontId="38" fillId="3" borderId="47" xfId="1" applyNumberFormat="1" applyFont="1" applyFill="1" applyBorder="1" applyAlignment="1" applyProtection="1">
      <alignment horizontal="center" vertical="center"/>
      <protection locked="0"/>
    </xf>
    <xf numFmtId="44" fontId="23" fillId="3" borderId="44" xfId="1" applyFont="1" applyFill="1" applyBorder="1" applyAlignment="1" applyProtection="1">
      <alignment horizontal="center" vertical="center"/>
      <protection locked="0"/>
    </xf>
    <xf numFmtId="44" fontId="23" fillId="3" borderId="48" xfId="1" applyFont="1" applyFill="1" applyBorder="1" applyAlignment="1" applyProtection="1">
      <alignment horizontal="center" vertical="center"/>
      <protection locked="0"/>
    </xf>
    <xf numFmtId="166" fontId="38" fillId="3" borderId="58" xfId="0" applyNumberFormat="1" applyFont="1" applyFill="1" applyBorder="1" applyAlignment="1" applyProtection="1">
      <alignment horizontal="center" vertical="center"/>
      <protection locked="0"/>
    </xf>
    <xf numFmtId="166" fontId="38" fillId="3" borderId="61" xfId="0" applyNumberFormat="1" applyFont="1" applyFill="1" applyBorder="1" applyAlignment="1" applyProtection="1">
      <alignment horizontal="center" vertical="center"/>
      <protection locked="0"/>
    </xf>
    <xf numFmtId="44" fontId="38" fillId="3" borderId="58" xfId="1" applyFont="1" applyFill="1" applyBorder="1" applyAlignment="1" applyProtection="1">
      <alignment horizontal="center" vertical="center"/>
      <protection locked="0"/>
    </xf>
    <xf numFmtId="44" fontId="38" fillId="3" borderId="61" xfId="1" applyFont="1" applyFill="1" applyBorder="1" applyAlignment="1" applyProtection="1">
      <alignment horizontal="center" vertical="center"/>
      <protection locked="0"/>
    </xf>
    <xf numFmtId="4" fontId="23" fillId="9" borderId="50" xfId="0" applyNumberFormat="1" applyFont="1" applyFill="1" applyBorder="1" applyAlignment="1" applyProtection="1">
      <alignment horizontal="right" vertical="center"/>
      <protection locked="0"/>
    </xf>
    <xf numFmtId="4" fontId="56" fillId="9" borderId="96" xfId="0" applyNumberFormat="1" applyFont="1" applyFill="1" applyBorder="1" applyAlignment="1" applyProtection="1">
      <alignment horizontal="right" vertical="center"/>
      <protection locked="0"/>
    </xf>
    <xf numFmtId="0" fontId="60" fillId="3" borderId="5" xfId="0" applyFont="1" applyFill="1" applyBorder="1"/>
    <xf numFmtId="0" fontId="23" fillId="3" borderId="8" xfId="0" applyFont="1" applyFill="1" applyBorder="1" applyProtection="1">
      <protection locked="0"/>
    </xf>
    <xf numFmtId="0" fontId="23" fillId="3" borderId="0" xfId="0" applyFont="1" applyFill="1" applyProtection="1">
      <protection locked="0"/>
    </xf>
    <xf numFmtId="0" fontId="23" fillId="3" borderId="9" xfId="0" applyFont="1" applyFill="1" applyBorder="1"/>
    <xf numFmtId="0" fontId="64" fillId="3" borderId="0" xfId="0" applyFont="1" applyFill="1" applyAlignment="1" applyProtection="1">
      <alignment horizontal="right"/>
      <protection locked="0"/>
    </xf>
    <xf numFmtId="4" fontId="56" fillId="7" borderId="96" xfId="0" applyNumberFormat="1" applyFont="1" applyFill="1" applyBorder="1" applyAlignment="1">
      <alignment horizontal="right" vertical="center"/>
    </xf>
    <xf numFmtId="0" fontId="67" fillId="0" borderId="0" xfId="0" applyFont="1"/>
    <xf numFmtId="0" fontId="8" fillId="2" borderId="10" xfId="0" applyFont="1" applyFill="1" applyBorder="1"/>
    <xf numFmtId="0" fontId="23" fillId="9" borderId="97" xfId="0" applyFont="1" applyFill="1" applyBorder="1"/>
    <xf numFmtId="0" fontId="60" fillId="3" borderId="6" xfId="0" applyFont="1" applyFill="1" applyBorder="1"/>
    <xf numFmtId="0" fontId="23" fillId="3" borderId="7" xfId="0" applyFont="1" applyFill="1" applyBorder="1"/>
    <xf numFmtId="0" fontId="23" fillId="0" borderId="0" xfId="0" applyFont="1" applyProtection="1">
      <protection locked="0"/>
    </xf>
    <xf numFmtId="0" fontId="64" fillId="0" borderId="0" xfId="0" applyFont="1" applyProtection="1">
      <protection locked="0"/>
    </xf>
    <xf numFmtId="0" fontId="66" fillId="0" borderId="0" xfId="0" applyFont="1" applyProtection="1">
      <protection locked="0"/>
    </xf>
    <xf numFmtId="0" fontId="60" fillId="0" borderId="6" xfId="0" applyFont="1" applyBorder="1" applyAlignment="1">
      <alignment vertical="center"/>
    </xf>
    <xf numFmtId="0" fontId="60" fillId="0" borderId="5" xfId="0" applyFont="1" applyBorder="1" applyAlignment="1">
      <alignment vertical="center"/>
    </xf>
    <xf numFmtId="0" fontId="60" fillId="0" borderId="7" xfId="0" applyFont="1" applyBorder="1" applyAlignment="1">
      <alignment vertical="center"/>
    </xf>
    <xf numFmtId="0" fontId="23" fillId="0" borderId="8" xfId="0" applyFont="1" applyBorder="1"/>
    <xf numFmtId="0" fontId="23" fillId="0" borderId="9" xfId="0" applyFont="1" applyBorder="1"/>
    <xf numFmtId="0" fontId="64" fillId="0" borderId="9" xfId="0" applyFont="1" applyBorder="1"/>
    <xf numFmtId="0" fontId="64" fillId="0" borderId="10" xfId="0" applyFont="1" applyBorder="1"/>
    <xf numFmtId="0" fontId="64" fillId="0" borderId="12" xfId="0" applyFont="1" applyBorder="1"/>
    <xf numFmtId="0" fontId="23" fillId="3" borderId="1" xfId="0" applyFont="1" applyFill="1" applyBorder="1"/>
    <xf numFmtId="0" fontId="64" fillId="3" borderId="98" xfId="0" applyFont="1" applyFill="1" applyBorder="1" applyProtection="1">
      <protection locked="0"/>
    </xf>
    <xf numFmtId="0" fontId="66" fillId="3" borderId="98" xfId="0" applyFont="1" applyFill="1" applyBorder="1" applyProtection="1">
      <protection locked="0"/>
    </xf>
    <xf numFmtId="0" fontId="66" fillId="3" borderId="99" xfId="0" applyFont="1" applyFill="1" applyBorder="1" applyProtection="1">
      <protection locked="0"/>
    </xf>
    <xf numFmtId="0" fontId="23" fillId="3" borderId="85" xfId="0" applyFont="1" applyFill="1" applyBorder="1"/>
    <xf numFmtId="0" fontId="64" fillId="0" borderId="98" xfId="0" applyFont="1" applyBorder="1" applyAlignment="1">
      <alignment vertical="center"/>
    </xf>
    <xf numFmtId="0" fontId="23" fillId="3" borderId="0" xfId="0" applyFont="1" applyFill="1"/>
    <xf numFmtId="0" fontId="23" fillId="3" borderId="6" xfId="0" applyFont="1" applyFill="1" applyBorder="1"/>
    <xf numFmtId="0" fontId="9" fillId="2" borderId="0" xfId="0" applyFont="1" applyFill="1" applyAlignment="1">
      <alignment horizontal="left"/>
    </xf>
    <xf numFmtId="164" fontId="4" fillId="2" borderId="0" xfId="0" applyNumberFormat="1" applyFont="1" applyFill="1" applyAlignment="1">
      <alignment horizontal="center"/>
    </xf>
    <xf numFmtId="0" fontId="9" fillId="2" borderId="0" xfId="0" applyFont="1" applyFill="1" applyAlignment="1">
      <alignment horizontal="right"/>
    </xf>
    <xf numFmtId="0" fontId="4" fillId="2" borderId="11" xfId="0" applyFont="1" applyFill="1" applyBorder="1" applyAlignment="1">
      <alignment horizontal="center"/>
    </xf>
    <xf numFmtId="0" fontId="4" fillId="2" borderId="12" xfId="0" applyFont="1" applyFill="1" applyBorder="1" applyAlignment="1">
      <alignment horizontal="center"/>
    </xf>
    <xf numFmtId="0" fontId="9" fillId="0" borderId="0" xfId="0" applyFont="1"/>
    <xf numFmtId="0" fontId="9" fillId="2" borderId="8" xfId="0" applyFont="1" applyFill="1" applyBorder="1"/>
    <xf numFmtId="0" fontId="9" fillId="2" borderId="0" xfId="0" applyFont="1" applyFill="1"/>
    <xf numFmtId="0" fontId="11" fillId="2" borderId="8" xfId="0" applyFont="1" applyFill="1" applyBorder="1" applyAlignment="1">
      <alignment wrapText="1"/>
    </xf>
    <xf numFmtId="0" fontId="11" fillId="2" borderId="0" xfId="0" applyFont="1" applyFill="1" applyAlignment="1">
      <alignment wrapText="1"/>
    </xf>
    <xf numFmtId="0" fontId="0" fillId="0" borderId="0" xfId="0" applyAlignment="1">
      <alignment vertical="center" wrapText="1"/>
    </xf>
    <xf numFmtId="0" fontId="5" fillId="0" borderId="0" xfId="0" applyFont="1" applyAlignment="1">
      <alignment horizontal="center"/>
    </xf>
    <xf numFmtId="44" fontId="3" fillId="0" borderId="0" xfId="1" applyFont="1" applyFill="1" applyBorder="1" applyAlignment="1">
      <alignment horizontal="center"/>
    </xf>
    <xf numFmtId="0" fontId="8" fillId="0" borderId="0" xfId="0" applyFont="1" applyAlignment="1">
      <alignment horizontal="center"/>
    </xf>
    <xf numFmtId="0" fontId="4" fillId="2" borderId="5" xfId="0" applyFont="1" applyFill="1" applyBorder="1"/>
    <xf numFmtId="0" fontId="8" fillId="2" borderId="8" xfId="0" applyFont="1" applyFill="1" applyBorder="1"/>
    <xf numFmtId="0" fontId="4" fillId="2" borderId="8" xfId="0" applyFont="1" applyFill="1" applyBorder="1"/>
    <xf numFmtId="0" fontId="8" fillId="0" borderId="9" xfId="0" applyFont="1" applyBorder="1" applyAlignment="1">
      <alignment horizontal="center"/>
    </xf>
    <xf numFmtId="0" fontId="8" fillId="0" borderId="4" xfId="0" applyFont="1" applyBorder="1" applyAlignment="1">
      <alignment horizontal="center"/>
    </xf>
    <xf numFmtId="0" fontId="8" fillId="0" borderId="101" xfId="0" applyFont="1" applyBorder="1" applyAlignment="1">
      <alignment horizontal="center"/>
    </xf>
    <xf numFmtId="0" fontId="12" fillId="0" borderId="0" xfId="0" applyFont="1"/>
    <xf numFmtId="0" fontId="9" fillId="2" borderId="5" xfId="0" applyFont="1" applyFill="1" applyBorder="1"/>
    <xf numFmtId="0" fontId="9" fillId="2" borderId="6" xfId="0" applyFont="1" applyFill="1" applyBorder="1"/>
    <xf numFmtId="0" fontId="9" fillId="2" borderId="7" xfId="0" applyFont="1" applyFill="1" applyBorder="1"/>
    <xf numFmtId="0" fontId="5" fillId="2" borderId="8" xfId="0" applyFont="1" applyFill="1" applyBorder="1"/>
    <xf numFmtId="0" fontId="9" fillId="2" borderId="9" xfId="0" applyFont="1" applyFill="1" applyBorder="1"/>
    <xf numFmtId="0" fontId="4" fillId="0" borderId="0" xfId="0" applyFont="1" applyAlignment="1">
      <alignment horizontal="left" vertical="center"/>
    </xf>
    <xf numFmtId="0" fontId="9" fillId="2" borderId="4" xfId="0" applyFont="1" applyFill="1" applyBorder="1" applyAlignment="1">
      <alignment horizontal="left"/>
    </xf>
    <xf numFmtId="0" fontId="4" fillId="0" borderId="4" xfId="0" applyFont="1" applyBorder="1" applyAlignment="1">
      <alignment vertical="center"/>
    </xf>
    <xf numFmtId="0" fontId="0" fillId="0" borderId="4" xfId="0" applyBorder="1"/>
    <xf numFmtId="0" fontId="3" fillId="0" borderId="4" xfId="0" applyFont="1" applyBorder="1"/>
    <xf numFmtId="0" fontId="5" fillId="0" borderId="4" xfId="0" applyFont="1" applyBorder="1" applyAlignment="1">
      <alignment horizontal="center"/>
    </xf>
    <xf numFmtId="0" fontId="9" fillId="2" borderId="15" xfId="0" applyFont="1" applyFill="1" applyBorder="1"/>
    <xf numFmtId="0" fontId="9" fillId="2" borderId="14" xfId="0" applyFont="1" applyFill="1" applyBorder="1"/>
    <xf numFmtId="0" fontId="9" fillId="2" borderId="17" xfId="0" applyFont="1" applyFill="1" applyBorder="1"/>
    <xf numFmtId="0" fontId="9" fillId="2" borderId="19" xfId="0" applyFont="1" applyFill="1" applyBorder="1"/>
    <xf numFmtId="0" fontId="3" fillId="2" borderId="1" xfId="0" applyFont="1" applyFill="1" applyBorder="1"/>
    <xf numFmtId="0" fontId="9" fillId="2" borderId="102" xfId="0" applyFont="1" applyFill="1" applyBorder="1"/>
    <xf numFmtId="0" fontId="8" fillId="0" borderId="0" xfId="0" applyFont="1" applyProtection="1">
      <protection locked="0"/>
    </xf>
    <xf numFmtId="0" fontId="8" fillId="0" borderId="0" xfId="0" applyFont="1" applyAlignment="1">
      <alignment horizontal="right"/>
    </xf>
    <xf numFmtId="0" fontId="6" fillId="0" borderId="0" xfId="0" applyFont="1" applyAlignment="1">
      <alignment vertical="center"/>
    </xf>
    <xf numFmtId="0" fontId="4" fillId="0" borderId="0" xfId="0" applyFont="1" applyAlignment="1">
      <alignment horizontal="center"/>
    </xf>
    <xf numFmtId="0" fontId="4" fillId="2" borderId="111" xfId="0" applyFont="1" applyFill="1" applyBorder="1"/>
    <xf numFmtId="0" fontId="8" fillId="2" borderId="112" xfId="0" applyFont="1" applyFill="1" applyBorder="1"/>
    <xf numFmtId="0" fontId="4" fillId="2" borderId="112" xfId="0" applyFont="1" applyFill="1" applyBorder="1"/>
    <xf numFmtId="0" fontId="8" fillId="2" borderId="113" xfId="0" applyFont="1" applyFill="1" applyBorder="1"/>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3" fillId="0" borderId="114" xfId="0" applyFont="1" applyBorder="1"/>
    <xf numFmtId="0" fontId="3" fillId="0" borderId="14" xfId="0" applyFont="1" applyBorder="1"/>
    <xf numFmtId="0" fontId="4" fillId="0" borderId="0" xfId="0" applyFont="1" applyAlignment="1">
      <alignment horizontal="center" wrapText="1"/>
    </xf>
    <xf numFmtId="0" fontId="4" fillId="4" borderId="13" xfId="0" applyFont="1" applyFill="1" applyBorder="1" applyAlignment="1">
      <alignment horizontal="center" vertical="center"/>
    </xf>
    <xf numFmtId="0" fontId="4" fillId="0" borderId="0" xfId="0" applyFont="1" applyAlignment="1">
      <alignment horizontal="left"/>
    </xf>
    <xf numFmtId="0" fontId="2" fillId="0" borderId="0" xfId="0" applyFont="1" applyAlignment="1">
      <alignment horizontal="left"/>
    </xf>
    <xf numFmtId="0" fontId="2" fillId="0" borderId="0" xfId="0" applyFont="1" applyAlignment="1">
      <alignment horizontal="center"/>
    </xf>
    <xf numFmtId="0" fontId="21" fillId="0" borderId="15" xfId="0" applyFont="1" applyBorder="1" applyAlignment="1">
      <alignment horizontal="left" vertical="top" wrapText="1"/>
    </xf>
    <xf numFmtId="0" fontId="22" fillId="0" borderId="14" xfId="0" applyFont="1" applyBorder="1" applyAlignment="1">
      <alignment horizontal="left" vertical="top" wrapText="1"/>
    </xf>
    <xf numFmtId="0" fontId="22" fillId="0" borderId="16" xfId="0" applyFont="1" applyBorder="1" applyAlignment="1">
      <alignment horizontal="left" vertical="top" wrapText="1"/>
    </xf>
    <xf numFmtId="0" fontId="22" fillId="0" borderId="17" xfId="0" applyFont="1" applyBorder="1" applyAlignment="1">
      <alignment horizontal="left" vertical="top" wrapText="1"/>
    </xf>
    <xf numFmtId="0" fontId="22" fillId="0" borderId="0" xfId="0" applyFont="1" applyAlignment="1">
      <alignment horizontal="left" vertical="top" wrapText="1"/>
    </xf>
    <xf numFmtId="0" fontId="22" fillId="0" borderId="18" xfId="0" applyFont="1" applyBorder="1" applyAlignment="1">
      <alignment horizontal="left" vertical="top" wrapText="1"/>
    </xf>
    <xf numFmtId="0" fontId="22" fillId="0" borderId="19" xfId="0" applyFont="1" applyBorder="1" applyAlignment="1">
      <alignment horizontal="left" vertical="top" wrapText="1"/>
    </xf>
    <xf numFmtId="0" fontId="22" fillId="0" borderId="1" xfId="0" applyFont="1" applyBorder="1" applyAlignment="1">
      <alignment horizontal="left" vertical="top" wrapText="1"/>
    </xf>
    <xf numFmtId="0" fontId="22" fillId="0" borderId="20" xfId="0" applyFont="1" applyBorder="1" applyAlignment="1">
      <alignment horizontal="left" vertical="top" wrapText="1"/>
    </xf>
    <xf numFmtId="0" fontId="21" fillId="0" borderId="14"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0" xfId="0" applyFont="1" applyAlignment="1">
      <alignment horizontal="left" vertical="top"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1" xfId="0" applyFont="1" applyBorder="1" applyAlignment="1">
      <alignment horizontal="left" vertical="top" wrapText="1"/>
    </xf>
    <xf numFmtId="0" fontId="21" fillId="0" borderId="20" xfId="0" applyFont="1" applyBorder="1" applyAlignment="1">
      <alignment horizontal="left" vertical="top" wrapText="1"/>
    </xf>
    <xf numFmtId="44" fontId="3" fillId="3" borderId="1" xfId="1" applyFont="1" applyFill="1" applyBorder="1" applyAlignment="1" applyProtection="1">
      <alignment horizontal="center"/>
      <protection locked="0"/>
    </xf>
    <xf numFmtId="44" fontId="3" fillId="3" borderId="2" xfId="1" applyFont="1" applyFill="1" applyBorder="1" applyAlignment="1" applyProtection="1">
      <alignment horizontal="center"/>
      <protection locked="0"/>
    </xf>
    <xf numFmtId="0" fontId="8" fillId="0" borderId="1" xfId="0" applyFont="1" applyBorder="1" applyAlignment="1">
      <alignment horizontal="right"/>
    </xf>
    <xf numFmtId="44" fontId="3" fillId="2" borderId="2" xfId="1" applyFont="1" applyFill="1" applyBorder="1" applyAlignment="1">
      <alignment horizontal="center"/>
    </xf>
    <xf numFmtId="0" fontId="4" fillId="0" borderId="0" xfId="0" applyFont="1" applyAlignment="1">
      <alignment horizontal="left" vertical="center"/>
    </xf>
    <xf numFmtId="0" fontId="9" fillId="0" borderId="0" xfId="0" applyFont="1" applyAlignment="1">
      <alignment horizontal="left"/>
    </xf>
    <xf numFmtId="0" fontId="4" fillId="0" borderId="14" xfId="0" applyFont="1" applyBorder="1" applyAlignment="1">
      <alignment horizontal="left" vertical="center"/>
    </xf>
    <xf numFmtId="0" fontId="4" fillId="0" borderId="0" xfId="0" applyFont="1" applyAlignment="1">
      <alignment horizontal="center"/>
    </xf>
    <xf numFmtId="0" fontId="4" fillId="0" borderId="9" xfId="0" applyFont="1" applyBorder="1" applyAlignment="1">
      <alignment horizontal="center"/>
    </xf>
    <xf numFmtId="0" fontId="3" fillId="10" borderId="0" xfId="0" applyFont="1" applyFill="1" applyAlignment="1">
      <alignment horizontal="center"/>
    </xf>
    <xf numFmtId="44" fontId="4" fillId="2" borderId="0" xfId="1" applyFont="1" applyFill="1" applyBorder="1" applyAlignment="1">
      <alignment horizontal="center"/>
    </xf>
    <xf numFmtId="44" fontId="4" fillId="2" borderId="9" xfId="1" applyFont="1" applyFill="1" applyBorder="1" applyAlignment="1">
      <alignment horizontal="center"/>
    </xf>
    <xf numFmtId="44" fontId="7" fillId="2" borderId="0" xfId="0" applyNumberFormat="1" applyFont="1" applyFill="1" applyAlignment="1">
      <alignment horizontal="center"/>
    </xf>
    <xf numFmtId="44" fontId="7" fillId="2" borderId="9" xfId="0" applyNumberFormat="1" applyFont="1" applyFill="1" applyBorder="1" applyAlignment="1">
      <alignment horizontal="center"/>
    </xf>
    <xf numFmtId="0" fontId="9" fillId="2" borderId="0" xfId="0" applyFont="1" applyFill="1" applyAlignment="1">
      <alignment horizontal="right"/>
    </xf>
    <xf numFmtId="0" fontId="8" fillId="0" borderId="0" xfId="0" applyFont="1"/>
    <xf numFmtId="0" fontId="70" fillId="2" borderId="0" xfId="0" applyFont="1" applyFill="1" applyAlignment="1">
      <alignment horizontal="right" wrapText="1"/>
    </xf>
    <xf numFmtId="164" fontId="10" fillId="2" borderId="1" xfId="0" applyNumberFormat="1" applyFont="1" applyFill="1" applyBorder="1" applyAlignment="1">
      <alignment horizontal="center"/>
    </xf>
    <xf numFmtId="164" fontId="10" fillId="2" borderId="20" xfId="0" applyNumberFormat="1" applyFont="1" applyFill="1" applyBorder="1" applyAlignment="1">
      <alignment horizontal="center"/>
    </xf>
    <xf numFmtId="44" fontId="10" fillId="10" borderId="14" xfId="1" applyFont="1" applyFill="1" applyBorder="1" applyAlignment="1">
      <alignment horizontal="center"/>
    </xf>
    <xf numFmtId="44" fontId="10" fillId="10" borderId="16" xfId="1" applyFont="1" applyFill="1" applyBorder="1" applyAlignment="1">
      <alignment horizontal="center"/>
    </xf>
    <xf numFmtId="44" fontId="10" fillId="10" borderId="0" xfId="1" applyFont="1" applyFill="1" applyBorder="1" applyAlignment="1">
      <alignment horizontal="center"/>
    </xf>
    <xf numFmtId="44" fontId="10" fillId="10" borderId="18" xfId="1" applyFont="1" applyFill="1" applyBorder="1" applyAlignment="1">
      <alignment horizontal="center"/>
    </xf>
    <xf numFmtId="44" fontId="10" fillId="10" borderId="4" xfId="1" applyFont="1" applyFill="1" applyBorder="1" applyAlignment="1">
      <alignment horizontal="center"/>
    </xf>
    <xf numFmtId="44" fontId="10" fillId="10" borderId="103" xfId="1" applyFont="1" applyFill="1" applyBorder="1" applyAlignment="1">
      <alignment horizontal="center"/>
    </xf>
    <xf numFmtId="0" fontId="13" fillId="0" borderId="0" xfId="0" applyFont="1" applyAlignment="1">
      <alignment horizontal="center"/>
    </xf>
    <xf numFmtId="0" fontId="12" fillId="0" borderId="0" xfId="0" applyFont="1" applyAlignment="1">
      <alignment horizontal="center"/>
    </xf>
    <xf numFmtId="0" fontId="0" fillId="0" borderId="8" xfId="0" applyBorder="1" applyAlignment="1">
      <alignment horizontal="center" vertical="center" wrapText="1"/>
    </xf>
    <xf numFmtId="0" fontId="0" fillId="0" borderId="0" xfId="0" applyAlignment="1">
      <alignment horizontal="center" vertical="center" wrapText="1"/>
    </xf>
    <xf numFmtId="44" fontId="3" fillId="3" borderId="1" xfId="1" applyFont="1" applyFill="1" applyBorder="1" applyAlignment="1" applyProtection="1">
      <alignment horizontal="center"/>
    </xf>
    <xf numFmtId="165" fontId="3" fillId="3" borderId="54" xfId="2" applyNumberFormat="1" applyFont="1" applyFill="1" applyBorder="1" applyAlignment="1" applyProtection="1">
      <alignment horizontal="center"/>
      <protection locked="0"/>
    </xf>
    <xf numFmtId="165" fontId="3" fillId="3" borderId="55" xfId="2" applyNumberFormat="1" applyFont="1" applyFill="1" applyBorder="1" applyAlignment="1" applyProtection="1">
      <alignment horizontal="center"/>
      <protection locked="0"/>
    </xf>
    <xf numFmtId="165" fontId="3" fillId="3" borderId="56" xfId="2" applyNumberFormat="1" applyFont="1" applyFill="1" applyBorder="1" applyAlignment="1" applyProtection="1">
      <alignment horizontal="center"/>
      <protection locked="0"/>
    </xf>
    <xf numFmtId="44" fontId="3" fillId="2" borderId="104" xfId="0" applyNumberFormat="1" applyFont="1" applyFill="1" applyBorder="1" applyAlignment="1">
      <alignment horizontal="center"/>
    </xf>
    <xf numFmtId="44" fontId="3" fillId="2" borderId="106" xfId="1" applyFont="1" applyFill="1" applyBorder="1" applyAlignment="1">
      <alignment horizontal="center"/>
    </xf>
    <xf numFmtId="0" fontId="67" fillId="0" borderId="0" xfId="0" applyFont="1" applyAlignment="1">
      <alignment horizontal="center"/>
    </xf>
    <xf numFmtId="0" fontId="9" fillId="0" borderId="104" xfId="0" applyFont="1" applyBorder="1" applyAlignment="1">
      <alignment horizontal="right"/>
    </xf>
    <xf numFmtId="0" fontId="8" fillId="0" borderId="114" xfId="0" applyFont="1" applyBorder="1" applyAlignment="1">
      <alignment horizontal="right"/>
    </xf>
    <xf numFmtId="0" fontId="9" fillId="0" borderId="0" xfId="0" applyFont="1" applyAlignment="1">
      <alignment horizontal="center"/>
    </xf>
    <xf numFmtId="44" fontId="3" fillId="2" borderId="0" xfId="0" applyNumberFormat="1" applyFont="1" applyFill="1" applyAlignment="1">
      <alignment horizontal="center"/>
    </xf>
    <xf numFmtId="44" fontId="3" fillId="2" borderId="4" xfId="1" applyFont="1" applyFill="1" applyBorder="1" applyAlignment="1">
      <alignment horizont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4" fillId="11" borderId="5" xfId="0" applyFont="1" applyFill="1" applyBorder="1" applyAlignment="1">
      <alignment horizontal="center"/>
    </xf>
    <xf numFmtId="0" fontId="4" fillId="11" borderId="6" xfId="0" applyFont="1" applyFill="1" applyBorder="1" applyAlignment="1">
      <alignment horizontal="center"/>
    </xf>
    <xf numFmtId="0" fontId="4" fillId="11" borderId="7" xfId="0" applyFont="1" applyFill="1" applyBorder="1" applyAlignment="1">
      <alignment horizontal="center"/>
    </xf>
    <xf numFmtId="0" fontId="4" fillId="11" borderId="98" xfId="0" applyFont="1" applyFill="1" applyBorder="1" applyAlignment="1">
      <alignment horizontal="center"/>
    </xf>
    <xf numFmtId="0" fontId="4" fillId="11" borderId="1" xfId="0" applyFont="1" applyFill="1" applyBorder="1" applyAlignment="1">
      <alignment horizontal="center"/>
    </xf>
    <xf numFmtId="0" fontId="4" fillId="11" borderId="13" xfId="0" applyFont="1" applyFill="1" applyBorder="1" applyAlignment="1">
      <alignment horizontal="center"/>
    </xf>
    <xf numFmtId="0" fontId="8" fillId="0" borderId="105" xfId="0" applyFont="1" applyBorder="1" applyAlignment="1">
      <alignment horizontal="center"/>
    </xf>
    <xf numFmtId="0" fontId="8" fillId="0" borderId="106" xfId="0" applyFont="1" applyBorder="1" applyAlignment="1">
      <alignment horizontal="center"/>
    </xf>
    <xf numFmtId="0" fontId="8" fillId="0" borderId="107" xfId="0" applyFont="1" applyBorder="1" applyAlignment="1">
      <alignment horizontal="center"/>
    </xf>
    <xf numFmtId="0" fontId="4" fillId="2" borderId="108" xfId="0" applyFont="1" applyFill="1" applyBorder="1" applyAlignment="1">
      <alignment horizontal="center"/>
    </xf>
    <xf numFmtId="0" fontId="4" fillId="2" borderId="109" xfId="0" applyFont="1" applyFill="1" applyBorder="1" applyAlignment="1">
      <alignment horizontal="center"/>
    </xf>
    <xf numFmtId="0" fontId="4" fillId="2" borderId="110" xfId="0" applyFont="1" applyFill="1" applyBorder="1" applyAlignment="1">
      <alignment horizontal="center"/>
    </xf>
    <xf numFmtId="0" fontId="8" fillId="0" borderId="4" xfId="0" applyFont="1" applyBorder="1" applyAlignment="1">
      <alignment horizontal="right"/>
    </xf>
    <xf numFmtId="0" fontId="8" fillId="3" borderId="0" xfId="0" applyFont="1" applyFill="1" applyAlignment="1" applyProtection="1">
      <alignment horizontal="center"/>
      <protection locked="0"/>
    </xf>
    <xf numFmtId="0" fontId="4" fillId="0" borderId="3" xfId="0" applyFont="1" applyBorder="1" applyAlignment="1">
      <alignment horizontal="left" vertical="center"/>
    </xf>
    <xf numFmtId="0" fontId="13" fillId="0" borderId="0" xfId="0" applyFont="1" applyAlignment="1">
      <alignment horizontal="left"/>
    </xf>
    <xf numFmtId="49" fontId="18" fillId="3" borderId="11" xfId="0" applyNumberFormat="1" applyFont="1" applyFill="1" applyBorder="1" applyAlignment="1" applyProtection="1">
      <alignment horizontal="center"/>
      <protection locked="0"/>
    </xf>
    <xf numFmtId="0" fontId="18" fillId="3" borderId="11" xfId="0" applyFont="1" applyFill="1" applyBorder="1" applyAlignment="1" applyProtection="1">
      <alignment horizontal="center"/>
      <protection locked="0"/>
    </xf>
    <xf numFmtId="0" fontId="17" fillId="0" borderId="0" xfId="0" applyFont="1" applyAlignment="1">
      <alignment horizontal="left"/>
    </xf>
    <xf numFmtId="0" fontId="0" fillId="3" borderId="11" xfId="0" applyFill="1" applyBorder="1" applyAlignment="1" applyProtection="1">
      <alignment horizontal="center"/>
      <protection locked="0"/>
    </xf>
    <xf numFmtId="0" fontId="69" fillId="3" borderId="11" xfId="0" applyFont="1" applyFill="1" applyBorder="1" applyAlignment="1" applyProtection="1">
      <alignment horizontal="center"/>
      <protection locked="0"/>
    </xf>
    <xf numFmtId="0" fontId="19" fillId="0" borderId="0" xfId="0" applyFont="1" applyAlignment="1">
      <alignment horizontal="left"/>
    </xf>
    <xf numFmtId="0" fontId="18" fillId="0" borderId="0" xfId="0" applyFont="1" applyAlignment="1">
      <alignment horizontal="left" vertical="top" wrapText="1"/>
    </xf>
    <xf numFmtId="0" fontId="20" fillId="0" borderId="0" xfId="0" applyFont="1" applyAlignment="1">
      <alignment horizontal="left" vertical="top" wrapText="1"/>
    </xf>
    <xf numFmtId="0" fontId="18" fillId="3" borderId="11" xfId="0" applyFont="1" applyFill="1" applyBorder="1" applyAlignment="1" applyProtection="1">
      <alignment horizontal="left" vertical="center"/>
      <protection locked="0"/>
    </xf>
    <xf numFmtId="0" fontId="18" fillId="3" borderId="11" xfId="0" applyFont="1" applyFill="1" applyBorder="1" applyAlignment="1" applyProtection="1">
      <alignment horizontal="left"/>
      <protection locked="0"/>
    </xf>
    <xf numFmtId="0" fontId="29" fillId="5" borderId="26" xfId="0" applyFont="1" applyFill="1" applyBorder="1" applyAlignment="1">
      <alignment horizontal="left" vertical="center"/>
    </xf>
    <xf numFmtId="0" fontId="29" fillId="5" borderId="28" xfId="0" applyFont="1" applyFill="1" applyBorder="1" applyAlignment="1">
      <alignment horizontal="left" vertical="center"/>
    </xf>
    <xf numFmtId="0" fontId="29" fillId="5" borderId="35" xfId="0" applyFont="1" applyFill="1" applyBorder="1" applyAlignment="1">
      <alignment horizontal="left" vertical="center"/>
    </xf>
    <xf numFmtId="0" fontId="29" fillId="5" borderId="36" xfId="0" applyFont="1" applyFill="1" applyBorder="1" applyAlignment="1">
      <alignment horizontal="left" vertical="center"/>
    </xf>
    <xf numFmtId="0" fontId="34" fillId="3" borderId="26" xfId="0" applyFont="1" applyFill="1" applyBorder="1" applyAlignment="1" applyProtection="1">
      <alignment horizontal="left" vertical="center" wrapText="1"/>
      <protection locked="0"/>
    </xf>
    <xf numFmtId="0" fontId="34" fillId="3" borderId="27" xfId="0" applyFont="1" applyFill="1" applyBorder="1" applyAlignment="1" applyProtection="1">
      <alignment horizontal="left" vertical="center" wrapText="1"/>
      <protection locked="0"/>
    </xf>
    <xf numFmtId="0" fontId="34" fillId="3" borderId="28" xfId="0" applyFont="1" applyFill="1" applyBorder="1" applyAlignment="1" applyProtection="1">
      <alignment horizontal="left" vertical="center" wrapText="1"/>
      <protection locked="0"/>
    </xf>
    <xf numFmtId="0" fontId="34" fillId="3" borderId="35" xfId="0" applyFont="1" applyFill="1" applyBorder="1" applyAlignment="1" applyProtection="1">
      <alignment horizontal="left" vertical="center" wrapText="1"/>
      <protection locked="0"/>
    </xf>
    <xf numFmtId="0" fontId="34" fillId="3" borderId="1" xfId="0" applyFont="1" applyFill="1" applyBorder="1" applyAlignment="1" applyProtection="1">
      <alignment horizontal="left" vertical="center" wrapText="1"/>
      <protection locked="0"/>
    </xf>
    <xf numFmtId="0" fontId="34" fillId="3" borderId="36" xfId="0" applyFont="1" applyFill="1" applyBorder="1" applyAlignment="1" applyProtection="1">
      <alignment horizontal="left" vertical="center" wrapText="1"/>
      <protection locked="0"/>
    </xf>
    <xf numFmtId="0" fontId="25" fillId="5" borderId="26" xfId="0" applyFont="1" applyFill="1" applyBorder="1" applyAlignment="1">
      <alignment horizontal="center" vertical="center"/>
    </xf>
    <xf numFmtId="0" fontId="25" fillId="5" borderId="27" xfId="0" applyFont="1" applyFill="1" applyBorder="1" applyAlignment="1">
      <alignment horizontal="center" vertical="center"/>
    </xf>
    <xf numFmtId="0" fontId="25" fillId="5" borderId="28" xfId="0" applyFont="1" applyFill="1" applyBorder="1" applyAlignment="1">
      <alignment horizontal="center" vertical="center"/>
    </xf>
    <xf numFmtId="14" fontId="23" fillId="0" borderId="35" xfId="0" applyNumberFormat="1"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36" xfId="0" applyFont="1" applyBorder="1" applyAlignment="1" applyProtection="1">
      <alignment horizontal="center" vertical="center"/>
      <protection locked="0"/>
    </xf>
    <xf numFmtId="0" fontId="27" fillId="6" borderId="21" xfId="0" applyFont="1" applyFill="1" applyBorder="1" applyAlignment="1">
      <alignment horizontal="center" vertical="center"/>
    </xf>
    <xf numFmtId="0" fontId="27" fillId="6" borderId="6" xfId="0" applyFont="1" applyFill="1" applyBorder="1" applyAlignment="1">
      <alignment horizontal="center" vertical="center"/>
    </xf>
    <xf numFmtId="0" fontId="28" fillId="0" borderId="22" xfId="0" applyFont="1" applyBorder="1" applyAlignment="1">
      <alignment horizontal="center"/>
    </xf>
    <xf numFmtId="0" fontId="29" fillId="5" borderId="23" xfId="0" applyFont="1" applyFill="1" applyBorder="1" applyAlignment="1">
      <alignment horizontal="left" vertical="center"/>
    </xf>
    <xf numFmtId="0" fontId="29" fillId="5" borderId="24" xfId="0" applyFont="1" applyFill="1" applyBorder="1" applyAlignment="1">
      <alignment horizontal="left" vertical="center"/>
    </xf>
    <xf numFmtId="49" fontId="30" fillId="3" borderId="23" xfId="0" applyNumberFormat="1" applyFont="1" applyFill="1" applyBorder="1" applyAlignment="1" applyProtection="1">
      <alignment horizontal="left" vertical="center"/>
      <protection locked="0"/>
    </xf>
    <xf numFmtId="49" fontId="31" fillId="3" borderId="25" xfId="0" applyNumberFormat="1" applyFont="1" applyFill="1" applyBorder="1" applyAlignment="1" applyProtection="1">
      <alignment horizontal="left" vertical="center"/>
      <protection locked="0"/>
    </xf>
    <xf numFmtId="49" fontId="32" fillId="3" borderId="24" xfId="0" applyNumberFormat="1" applyFont="1" applyFill="1" applyBorder="1" applyProtection="1">
      <protection locked="0"/>
    </xf>
    <xf numFmtId="49" fontId="31" fillId="3" borderId="23" xfId="0" applyNumberFormat="1" applyFont="1" applyFill="1" applyBorder="1" applyAlignment="1" applyProtection="1">
      <alignment horizontal="left" vertical="center" wrapText="1"/>
      <protection locked="0"/>
    </xf>
    <xf numFmtId="49" fontId="31" fillId="3" borderId="25" xfId="0" applyNumberFormat="1" applyFont="1" applyFill="1" applyBorder="1" applyAlignment="1" applyProtection="1">
      <alignment horizontal="left" vertical="center" wrapText="1"/>
      <protection locked="0"/>
    </xf>
    <xf numFmtId="49" fontId="32" fillId="3" borderId="24" xfId="0" applyNumberFormat="1" applyFont="1" applyFill="1" applyBorder="1" applyAlignment="1" applyProtection="1">
      <alignment vertical="center"/>
      <protection locked="0"/>
    </xf>
    <xf numFmtId="0" fontId="33" fillId="9" borderId="30" xfId="0" applyFont="1" applyFill="1" applyBorder="1" applyAlignment="1" applyProtection="1">
      <alignment horizontal="center" vertical="center"/>
      <protection locked="0"/>
    </xf>
    <xf numFmtId="0" fontId="33" fillId="9" borderId="0" xfId="0" applyFont="1" applyFill="1" applyAlignment="1" applyProtection="1">
      <alignment horizontal="center" vertical="center"/>
      <protection locked="0"/>
    </xf>
    <xf numFmtId="0" fontId="33" fillId="9" borderId="31" xfId="0" applyFont="1" applyFill="1" applyBorder="1" applyAlignment="1" applyProtection="1">
      <alignment horizontal="center" vertical="center"/>
      <protection locked="0"/>
    </xf>
    <xf numFmtId="0" fontId="33" fillId="9" borderId="32" xfId="0" applyFont="1" applyFill="1" applyBorder="1" applyAlignment="1" applyProtection="1">
      <alignment horizontal="center" vertical="center"/>
      <protection locked="0"/>
    </xf>
    <xf numFmtId="0" fontId="33" fillId="9" borderId="33" xfId="0" applyFont="1" applyFill="1" applyBorder="1" applyAlignment="1" applyProtection="1">
      <alignment horizontal="center" vertical="center"/>
      <protection locked="0"/>
    </xf>
    <xf numFmtId="0" fontId="33" fillId="9" borderId="34" xfId="0" applyFont="1" applyFill="1" applyBorder="1" applyAlignment="1" applyProtection="1">
      <alignment horizontal="center" vertical="center"/>
      <protection locked="0"/>
    </xf>
    <xf numFmtId="49" fontId="31" fillId="3" borderId="24" xfId="0" applyNumberFormat="1" applyFont="1" applyFill="1" applyBorder="1" applyAlignment="1" applyProtection="1">
      <alignment horizontal="left" vertical="center" wrapText="1"/>
      <protection locked="0"/>
    </xf>
    <xf numFmtId="0" fontId="36" fillId="7" borderId="39" xfId="0" applyFont="1" applyFill="1" applyBorder="1" applyAlignment="1">
      <alignment horizontal="center"/>
    </xf>
    <xf numFmtId="0" fontId="38" fillId="7" borderId="39" xfId="0" applyFont="1" applyFill="1" applyBorder="1" applyAlignment="1">
      <alignment horizontal="center"/>
    </xf>
    <xf numFmtId="0" fontId="38" fillId="7" borderId="40" xfId="0" applyFont="1" applyFill="1" applyBorder="1" applyAlignment="1">
      <alignment horizontal="center"/>
    </xf>
    <xf numFmtId="0" fontId="38" fillId="3" borderId="41" xfId="0" applyFont="1" applyFill="1" applyBorder="1" applyAlignment="1" applyProtection="1">
      <alignment horizontal="center" vertical="center"/>
      <protection locked="0"/>
    </xf>
    <xf numFmtId="0" fontId="38" fillId="3" borderId="42" xfId="0" applyFont="1" applyFill="1" applyBorder="1" applyAlignment="1" applyProtection="1">
      <alignment horizontal="center" vertical="center"/>
      <protection locked="0"/>
    </xf>
    <xf numFmtId="0" fontId="38" fillId="3" borderId="59" xfId="0" applyFont="1" applyFill="1" applyBorder="1" applyAlignment="1" applyProtection="1">
      <alignment horizontal="center" vertical="center"/>
      <protection locked="0"/>
    </xf>
    <xf numFmtId="0" fontId="38" fillId="3" borderId="60" xfId="0" applyFont="1" applyFill="1" applyBorder="1" applyAlignment="1" applyProtection="1">
      <alignment horizontal="center" vertical="center"/>
      <protection locked="0"/>
    </xf>
    <xf numFmtId="0" fontId="40" fillId="3" borderId="54" xfId="0" applyFont="1" applyFill="1" applyBorder="1" applyAlignment="1" applyProtection="1">
      <alignment horizontal="left" vertical="top" wrapText="1"/>
      <protection locked="0"/>
    </xf>
    <xf numFmtId="0" fontId="40" fillId="3" borderId="55" xfId="0" applyFont="1" applyFill="1" applyBorder="1" applyAlignment="1" applyProtection="1">
      <alignment horizontal="left" vertical="top" wrapText="1"/>
      <protection locked="0"/>
    </xf>
    <xf numFmtId="0" fontId="40" fillId="3" borderId="56" xfId="0" applyFont="1" applyFill="1" applyBorder="1" applyAlignment="1" applyProtection="1">
      <alignment horizontal="left" vertical="top" wrapText="1"/>
      <protection locked="0"/>
    </xf>
    <xf numFmtId="0" fontId="35" fillId="7" borderId="33" xfId="0" applyFont="1" applyFill="1" applyBorder="1" applyAlignment="1">
      <alignment horizontal="left" vertical="center"/>
    </xf>
    <xf numFmtId="0" fontId="40" fillId="9" borderId="66" xfId="0" applyFont="1" applyFill="1" applyBorder="1" applyAlignment="1" applyProtection="1">
      <alignment horizontal="center" vertical="center"/>
      <protection locked="0"/>
    </xf>
    <xf numFmtId="49" fontId="43" fillId="9" borderId="54" xfId="0" applyNumberFormat="1" applyFont="1" applyFill="1" applyBorder="1" applyAlignment="1" applyProtection="1">
      <alignment horizontal="left" vertical="top" wrapText="1" shrinkToFit="1"/>
      <protection locked="0"/>
    </xf>
    <xf numFmtId="49" fontId="43" fillId="9" borderId="55" xfId="0" applyNumberFormat="1" applyFont="1" applyFill="1" applyBorder="1" applyAlignment="1" applyProtection="1">
      <alignment horizontal="left" vertical="top" wrapText="1" shrinkToFit="1"/>
      <protection locked="0"/>
    </xf>
    <xf numFmtId="49" fontId="43" fillId="9" borderId="56" xfId="0" applyNumberFormat="1" applyFont="1" applyFill="1" applyBorder="1" applyAlignment="1" applyProtection="1">
      <alignment horizontal="left" vertical="top" wrapText="1" shrinkToFit="1"/>
      <protection locked="0"/>
    </xf>
    <xf numFmtId="0" fontId="36" fillId="7" borderId="33" xfId="0" applyFont="1" applyFill="1" applyBorder="1" applyAlignment="1">
      <alignment horizontal="left"/>
    </xf>
    <xf numFmtId="0" fontId="23" fillId="7" borderId="33" xfId="0" applyFont="1" applyFill="1" applyBorder="1" applyAlignment="1">
      <alignment horizontal="left"/>
    </xf>
    <xf numFmtId="0" fontId="23" fillId="7" borderId="38" xfId="0" applyFont="1" applyFill="1" applyBorder="1" applyAlignment="1">
      <alignment horizontal="left"/>
    </xf>
    <xf numFmtId="0" fontId="35" fillId="7" borderId="38" xfId="0" applyFont="1" applyFill="1" applyBorder="1" applyAlignment="1">
      <alignment horizontal="center"/>
    </xf>
    <xf numFmtId="0" fontId="23" fillId="7" borderId="38" xfId="0" applyFont="1" applyFill="1" applyBorder="1" applyAlignment="1">
      <alignment horizontal="center"/>
    </xf>
    <xf numFmtId="0" fontId="23" fillId="7" borderId="65" xfId="0" applyFont="1" applyFill="1" applyBorder="1" applyAlignment="1">
      <alignment horizontal="center"/>
    </xf>
    <xf numFmtId="0" fontId="38" fillId="5" borderId="27" xfId="0" applyFont="1" applyFill="1" applyBorder="1" applyAlignment="1">
      <alignment horizontal="left" vertical="center"/>
    </xf>
    <xf numFmtId="0" fontId="38" fillId="5" borderId="28" xfId="0" applyFont="1" applyFill="1" applyBorder="1" applyAlignment="1">
      <alignment horizontal="left" vertical="center"/>
    </xf>
    <xf numFmtId="0" fontId="38" fillId="5" borderId="0" xfId="0" applyFont="1" applyFill="1" applyAlignment="1">
      <alignment horizontal="left" vertical="center"/>
    </xf>
    <xf numFmtId="0" fontId="38" fillId="5" borderId="31" xfId="0" applyFont="1" applyFill="1" applyBorder="1" applyAlignment="1">
      <alignment horizontal="left" vertical="center"/>
    </xf>
    <xf numFmtId="0" fontId="40" fillId="9" borderId="67" xfId="0" applyFont="1" applyFill="1" applyBorder="1" applyAlignment="1" applyProtection="1">
      <alignment horizontal="center" vertical="center"/>
      <protection locked="0"/>
    </xf>
    <xf numFmtId="0" fontId="40" fillId="9" borderId="68" xfId="0" applyFont="1" applyFill="1" applyBorder="1" applyAlignment="1" applyProtection="1">
      <alignment horizontal="center" vertical="center"/>
      <protection locked="0"/>
    </xf>
    <xf numFmtId="0" fontId="40" fillId="9" borderId="69" xfId="0" applyFont="1" applyFill="1" applyBorder="1" applyAlignment="1" applyProtection="1">
      <alignment horizontal="center" vertical="center"/>
      <protection locked="0"/>
    </xf>
    <xf numFmtId="0" fontId="38" fillId="5" borderId="70" xfId="0" applyFont="1" applyFill="1" applyBorder="1" applyAlignment="1">
      <alignment horizontal="left" vertical="center"/>
    </xf>
    <xf numFmtId="0" fontId="38" fillId="5" borderId="71" xfId="0" applyFont="1" applyFill="1" applyBorder="1" applyAlignment="1">
      <alignment horizontal="left" vertical="center"/>
    </xf>
    <xf numFmtId="0" fontId="40" fillId="9" borderId="72" xfId="0" applyFont="1" applyFill="1" applyBorder="1" applyAlignment="1" applyProtection="1">
      <alignment horizontal="center" vertical="center"/>
      <protection locked="0"/>
    </xf>
    <xf numFmtId="0" fontId="40" fillId="9" borderId="70" xfId="0" applyFont="1" applyFill="1" applyBorder="1" applyAlignment="1" applyProtection="1">
      <alignment horizontal="center" vertical="center"/>
      <protection locked="0"/>
    </xf>
    <xf numFmtId="0" fontId="36" fillId="7" borderId="73" xfId="0" applyFont="1" applyFill="1" applyBorder="1" applyAlignment="1">
      <alignment horizontal="left" vertical="center"/>
    </xf>
    <xf numFmtId="0" fontId="23" fillId="7" borderId="73" xfId="0" applyFont="1" applyFill="1" applyBorder="1" applyAlignment="1">
      <alignment vertical="center"/>
    </xf>
    <xf numFmtId="0" fontId="23" fillId="0" borderId="73" xfId="0" applyFont="1" applyBorder="1" applyAlignment="1">
      <alignment vertical="center"/>
    </xf>
    <xf numFmtId="0" fontId="23" fillId="0" borderId="74" xfId="0" applyFont="1" applyBorder="1" applyAlignment="1">
      <alignment vertical="center"/>
    </xf>
    <xf numFmtId="0" fontId="47" fillId="0" borderId="76" xfId="0" applyFont="1" applyBorder="1" applyAlignment="1">
      <alignment horizontal="right" vertical="center"/>
    </xf>
    <xf numFmtId="0" fontId="47" fillId="0" borderId="57" xfId="0" applyFont="1" applyBorder="1" applyAlignment="1">
      <alignment horizontal="right" vertical="center"/>
    </xf>
    <xf numFmtId="0" fontId="47" fillId="0" borderId="77" xfId="0" applyFont="1" applyBorder="1" applyAlignment="1">
      <alignment horizontal="right" vertical="center"/>
    </xf>
    <xf numFmtId="0" fontId="48" fillId="0" borderId="76" xfId="0" applyFont="1" applyBorder="1" applyAlignment="1">
      <alignment horizontal="center" vertical="center"/>
    </xf>
    <xf numFmtId="0" fontId="48" fillId="0" borderId="78" xfId="0" applyFont="1" applyBorder="1" applyAlignment="1">
      <alignment horizontal="center" vertical="center"/>
    </xf>
    <xf numFmtId="0" fontId="36" fillId="7" borderId="38" xfId="0" applyFont="1" applyFill="1" applyBorder="1" applyAlignment="1">
      <alignment horizontal="left" vertical="center"/>
    </xf>
    <xf numFmtId="0" fontId="49" fillId="7" borderId="38" xfId="0" applyFont="1" applyFill="1" applyBorder="1" applyAlignment="1">
      <alignment horizontal="left" vertical="center"/>
    </xf>
    <xf numFmtId="0" fontId="35" fillId="7" borderId="0" xfId="0" applyFont="1" applyFill="1" applyAlignment="1">
      <alignment horizontal="center"/>
    </xf>
    <xf numFmtId="0" fontId="23" fillId="7" borderId="0" xfId="0" applyFont="1" applyFill="1" applyAlignment="1">
      <alignment horizontal="center"/>
    </xf>
    <xf numFmtId="0" fontId="23" fillId="7" borderId="18" xfId="0" applyFont="1" applyFill="1" applyBorder="1" applyAlignment="1">
      <alignment horizontal="center"/>
    </xf>
    <xf numFmtId="0" fontId="38" fillId="0" borderId="82" xfId="0" applyFont="1" applyBorder="1" applyAlignment="1">
      <alignment horizontal="left" vertical="center"/>
    </xf>
    <xf numFmtId="0" fontId="50" fillId="6" borderId="2" xfId="0" applyFont="1" applyFill="1" applyBorder="1" applyAlignment="1">
      <alignment horizontal="center" vertical="center"/>
    </xf>
    <xf numFmtId="0" fontId="52" fillId="6" borderId="85" xfId="0" applyFont="1" applyFill="1" applyBorder="1" applyAlignment="1">
      <alignment horizontal="center"/>
    </xf>
    <xf numFmtId="0" fontId="23" fillId="0" borderId="85" xfId="0" applyFont="1" applyBorder="1" applyAlignment="1">
      <alignment horizontal="center"/>
    </xf>
    <xf numFmtId="0" fontId="23" fillId="0" borderId="86" xfId="0" applyFont="1" applyBorder="1" applyAlignment="1">
      <alignment horizontal="center"/>
    </xf>
    <xf numFmtId="0" fontId="61" fillId="8" borderId="0" xfId="0" applyFont="1" applyFill="1" applyAlignment="1">
      <alignment horizontal="center"/>
    </xf>
    <xf numFmtId="0" fontId="60" fillId="8" borderId="0" xfId="0" applyFont="1" applyFill="1" applyAlignment="1">
      <alignment horizontal="center"/>
    </xf>
    <xf numFmtId="0" fontId="53" fillId="0" borderId="84" xfId="0" applyFont="1" applyBorder="1" applyAlignment="1">
      <alignment horizontal="left" vertical="center" wrapText="1"/>
    </xf>
    <xf numFmtId="0" fontId="53" fillId="0" borderId="2" xfId="0" applyFont="1" applyBorder="1" applyAlignment="1">
      <alignment horizontal="left" vertical="center" wrapText="1"/>
    </xf>
    <xf numFmtId="0" fontId="23" fillId="0" borderId="2" xfId="0" applyFont="1" applyBorder="1" applyAlignment="1">
      <alignment vertical="center"/>
    </xf>
    <xf numFmtId="0" fontId="47" fillId="0" borderId="2" xfId="0" applyFont="1" applyBorder="1" applyAlignment="1">
      <alignment horizontal="center" vertical="center" wrapText="1"/>
    </xf>
    <xf numFmtId="0" fontId="54" fillId="0" borderId="87" xfId="0" applyFont="1" applyBorder="1" applyAlignment="1">
      <alignment horizontal="center" vertical="center" wrapText="1"/>
    </xf>
    <xf numFmtId="0" fontId="49" fillId="0" borderId="88" xfId="0" applyFont="1" applyBorder="1" applyAlignment="1">
      <alignment horizontal="center" vertical="center"/>
    </xf>
    <xf numFmtId="0" fontId="49" fillId="0" borderId="2" xfId="0" applyFont="1" applyBorder="1" applyAlignment="1">
      <alignment horizontal="center" vertical="center"/>
    </xf>
    <xf numFmtId="0" fontId="26" fillId="0" borderId="94" xfId="0" applyFont="1" applyBorder="1" applyAlignment="1">
      <alignment horizontal="left" vertical="center"/>
    </xf>
    <xf numFmtId="0" fontId="26" fillId="0" borderId="2" xfId="0" applyFont="1" applyBorder="1" applyAlignment="1">
      <alignment horizontal="left" vertical="center"/>
    </xf>
    <xf numFmtId="0" fontId="23" fillId="0" borderId="14" xfId="0" applyFont="1" applyBorder="1" applyAlignment="1">
      <alignment vertical="center"/>
    </xf>
    <xf numFmtId="0" fontId="49" fillId="0" borderId="14" xfId="0" applyFont="1" applyBorder="1" applyAlignment="1">
      <alignment horizontal="center" vertical="center"/>
    </xf>
    <xf numFmtId="0" fontId="25" fillId="0" borderId="14" xfId="0" applyFont="1" applyBorder="1" applyAlignment="1">
      <alignment horizontal="center" vertical="center"/>
    </xf>
    <xf numFmtId="0" fontId="50" fillId="6" borderId="2" xfId="0" applyFont="1" applyFill="1" applyBorder="1" applyAlignment="1">
      <alignment horizontal="left" vertical="center"/>
    </xf>
    <xf numFmtId="0" fontId="47" fillId="0" borderId="87" xfId="0" applyFont="1" applyBorder="1" applyAlignment="1">
      <alignment horizontal="center" vertical="center" wrapText="1"/>
    </xf>
    <xf numFmtId="0" fontId="40" fillId="0" borderId="0" xfId="0" applyFont="1" applyAlignment="1">
      <alignment horizontal="right"/>
    </xf>
    <xf numFmtId="0" fontId="23" fillId="0" borderId="0" xfId="0" applyFont="1"/>
    <xf numFmtId="0" fontId="64" fillId="0" borderId="0" xfId="0" applyFont="1" applyAlignment="1">
      <alignment horizontal="center"/>
    </xf>
    <xf numFmtId="0" fontId="64" fillId="0" borderId="1" xfId="0" applyFont="1" applyBorder="1" applyAlignment="1">
      <alignment horizontal="center"/>
    </xf>
    <xf numFmtId="14" fontId="64" fillId="0" borderId="11" xfId="0" applyNumberFormat="1" applyFont="1" applyBorder="1" applyAlignment="1">
      <alignment horizontal="center"/>
    </xf>
    <xf numFmtId="0" fontId="64" fillId="0" borderId="8" xfId="0" applyFont="1" applyBorder="1" applyAlignment="1">
      <alignment horizontal="left" vertical="center"/>
    </xf>
    <xf numFmtId="0" fontId="64" fillId="0" borderId="98" xfId="0" applyFont="1" applyBorder="1" applyAlignment="1">
      <alignment horizontal="left" vertical="center"/>
    </xf>
    <xf numFmtId="0" fontId="64" fillId="0" borderId="2" xfId="0" applyFont="1" applyBorder="1" applyAlignment="1">
      <alignment horizontal="center"/>
    </xf>
    <xf numFmtId="0" fontId="23" fillId="3" borderId="0" xfId="0" applyFont="1" applyFill="1" applyAlignment="1" applyProtection="1">
      <alignment horizontal="center"/>
      <protection locked="0"/>
    </xf>
    <xf numFmtId="0" fontId="23" fillId="3" borderId="9" xfId="0" applyFont="1" applyFill="1" applyBorder="1" applyAlignment="1" applyProtection="1">
      <alignment horizontal="center"/>
      <protection locked="0"/>
    </xf>
    <xf numFmtId="0" fontId="23" fillId="3" borderId="1" xfId="0" applyFont="1" applyFill="1" applyBorder="1" applyAlignment="1" applyProtection="1">
      <alignment horizontal="center"/>
      <protection locked="0"/>
    </xf>
    <xf numFmtId="0" fontId="23" fillId="3" borderId="13" xfId="0" applyFont="1" applyFill="1" applyBorder="1" applyAlignment="1" applyProtection="1">
      <alignment horizontal="center"/>
      <protection locked="0"/>
    </xf>
    <xf numFmtId="0" fontId="64" fillId="3" borderId="1" xfId="0" applyFont="1" applyFill="1" applyBorder="1" applyAlignment="1" applyProtection="1">
      <alignment horizontal="center"/>
      <protection locked="0"/>
    </xf>
    <xf numFmtId="0" fontId="64" fillId="3" borderId="13" xfId="0" applyFont="1" applyFill="1" applyBorder="1" applyAlignment="1" applyProtection="1">
      <alignment horizontal="center"/>
      <protection locked="0"/>
    </xf>
    <xf numFmtId="14" fontId="64" fillId="3" borderId="85" xfId="0" applyNumberFormat="1" applyFont="1" applyFill="1" applyBorder="1" applyAlignment="1" applyProtection="1">
      <alignment horizontal="center"/>
      <protection locked="0"/>
    </xf>
    <xf numFmtId="14" fontId="64" fillId="3" borderId="100" xfId="0" applyNumberFormat="1" applyFont="1" applyFill="1" applyBorder="1" applyAlignment="1" applyProtection="1">
      <alignment horizontal="center"/>
      <protection locked="0"/>
    </xf>
    <xf numFmtId="0" fontId="4" fillId="12" borderId="8" xfId="0" applyFont="1" applyFill="1" applyBorder="1" applyAlignment="1">
      <alignment horizontal="center"/>
    </xf>
    <xf numFmtId="0" fontId="4" fillId="12" borderId="0" xfId="0" applyFont="1" applyFill="1" applyBorder="1" applyAlignment="1">
      <alignment horizontal="center"/>
    </xf>
    <xf numFmtId="0" fontId="0" fillId="0" borderId="0" xfId="0" applyAlignment="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4</xdr:col>
      <xdr:colOff>257175</xdr:colOff>
      <xdr:row>7</xdr:row>
      <xdr:rowOff>47625</xdr:rowOff>
    </xdr:from>
    <xdr:to>
      <xdr:col>8</xdr:col>
      <xdr:colOff>505226</xdr:colOff>
      <xdr:row>11</xdr:row>
      <xdr:rowOff>66784</xdr:rowOff>
    </xdr:to>
    <xdr:pic>
      <xdr:nvPicPr>
        <xdr:cNvPr id="2" name="Picture 1" descr="Screen Clippi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86075" y="1428750"/>
          <a:ext cx="2876951" cy="781159"/>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6</xdr:col>
      <xdr:colOff>457200</xdr:colOff>
      <xdr:row>5</xdr:row>
      <xdr:rowOff>0</xdr:rowOff>
    </xdr:from>
    <xdr:to>
      <xdr:col>7</xdr:col>
      <xdr:colOff>257175</xdr:colOff>
      <xdr:row>9</xdr:row>
      <xdr:rowOff>66675</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a:off x="4400550" y="1000125"/>
          <a:ext cx="457200" cy="828675"/>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2</xdr:col>
      <xdr:colOff>476251</xdr:colOff>
      <xdr:row>23</xdr:row>
      <xdr:rowOff>114300</xdr:rowOff>
    </xdr:from>
    <xdr:to>
      <xdr:col>8</xdr:col>
      <xdr:colOff>476251</xdr:colOff>
      <xdr:row>29</xdr:row>
      <xdr:rowOff>71039</xdr:rowOff>
    </xdr:to>
    <xdr:pic>
      <xdr:nvPicPr>
        <xdr:cNvPr id="5" name="Picture 4" descr="Screen Clippi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90701" y="4543425"/>
          <a:ext cx="3943350" cy="1099739"/>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2</xdr:col>
      <xdr:colOff>628650</xdr:colOff>
      <xdr:row>21</xdr:row>
      <xdr:rowOff>152400</xdr:rowOff>
    </xdr:from>
    <xdr:to>
      <xdr:col>5</xdr:col>
      <xdr:colOff>333375</xdr:colOff>
      <xdr:row>25</xdr:row>
      <xdr:rowOff>142875</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a:off x="1943100" y="4200525"/>
          <a:ext cx="1676400" cy="752475"/>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0</xdr:col>
      <xdr:colOff>485775</xdr:colOff>
      <xdr:row>8</xdr:row>
      <xdr:rowOff>9525</xdr:rowOff>
    </xdr:from>
    <xdr:to>
      <xdr:col>3</xdr:col>
      <xdr:colOff>133350</xdr:colOff>
      <xdr:row>10</xdr:row>
      <xdr:rowOff>140308</xdr:rowOff>
    </xdr:to>
    <xdr:pic>
      <xdr:nvPicPr>
        <xdr:cNvPr id="8" name="Picture 7" descr="Screen Clippin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5775" y="1581150"/>
          <a:ext cx="1619250" cy="511783"/>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2</xdr:col>
      <xdr:colOff>438150</xdr:colOff>
      <xdr:row>7</xdr:row>
      <xdr:rowOff>0</xdr:rowOff>
    </xdr:from>
    <xdr:to>
      <xdr:col>3</xdr:col>
      <xdr:colOff>352425</xdr:colOff>
      <xdr:row>8</xdr:row>
      <xdr:rowOff>95250</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flipH="1">
          <a:off x="1752600" y="1381125"/>
          <a:ext cx="571500" cy="28575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41"/>
  <sheetViews>
    <sheetView view="pageLayout" zoomScale="90" zoomScaleNormal="100" zoomScalePageLayoutView="90" workbookViewId="0">
      <selection activeCell="A32" sqref="A32:I35"/>
    </sheetView>
  </sheetViews>
  <sheetFormatPr defaultRowHeight="15" x14ac:dyDescent="0.25"/>
  <sheetData>
    <row r="1" spans="1:9" ht="18.75" x14ac:dyDescent="0.3">
      <c r="A1" s="210" t="s">
        <v>14</v>
      </c>
      <c r="B1" s="210"/>
      <c r="C1" s="210"/>
      <c r="D1" s="210"/>
      <c r="E1" s="210"/>
    </row>
    <row r="4" spans="1:9" x14ac:dyDescent="0.25">
      <c r="A4" s="211" t="s">
        <v>27</v>
      </c>
      <c r="B4" s="211"/>
      <c r="C4" s="211"/>
    </row>
    <row r="5" spans="1:9" x14ac:dyDescent="0.25">
      <c r="A5" s="213" t="s">
        <v>81</v>
      </c>
      <c r="B5" s="214"/>
      <c r="C5" s="214"/>
      <c r="D5" s="214"/>
      <c r="E5" s="214"/>
      <c r="F5" s="214"/>
      <c r="G5" s="214"/>
      <c r="H5" s="214"/>
      <c r="I5" s="215"/>
    </row>
    <row r="6" spans="1:9" x14ac:dyDescent="0.25">
      <c r="A6" s="216"/>
      <c r="B6" s="217"/>
      <c r="C6" s="217"/>
      <c r="D6" s="217"/>
      <c r="E6" s="217"/>
      <c r="F6" s="217"/>
      <c r="G6" s="217"/>
      <c r="H6" s="217"/>
      <c r="I6" s="218"/>
    </row>
    <row r="7" spans="1:9" x14ac:dyDescent="0.25">
      <c r="A7" s="216"/>
      <c r="B7" s="217"/>
      <c r="C7" s="217"/>
      <c r="D7" s="217"/>
      <c r="E7" s="217"/>
      <c r="F7" s="217"/>
      <c r="G7" s="217"/>
      <c r="H7" s="217"/>
      <c r="I7" s="218"/>
    </row>
    <row r="8" spans="1:9" x14ac:dyDescent="0.25">
      <c r="A8" s="219"/>
      <c r="B8" s="220"/>
      <c r="C8" s="220"/>
      <c r="D8" s="220"/>
      <c r="E8" s="220"/>
      <c r="F8" s="220"/>
      <c r="G8" s="220"/>
      <c r="H8" s="220"/>
      <c r="I8" s="221"/>
    </row>
    <row r="9" spans="1:9" x14ac:dyDescent="0.25">
      <c r="A9" s="38"/>
      <c r="B9" s="38"/>
      <c r="C9" s="38"/>
      <c r="D9" s="38"/>
      <c r="E9" s="38"/>
      <c r="F9" s="38"/>
      <c r="G9" s="38"/>
      <c r="H9" s="38"/>
      <c r="I9" s="38"/>
    </row>
    <row r="10" spans="1:9" x14ac:dyDescent="0.25">
      <c r="A10" s="38"/>
      <c r="B10" s="38"/>
      <c r="C10" s="38"/>
      <c r="D10" s="38"/>
      <c r="E10" s="38"/>
      <c r="F10" s="38"/>
      <c r="G10" s="38"/>
      <c r="H10" s="38"/>
      <c r="I10" s="38"/>
    </row>
    <row r="11" spans="1:9" x14ac:dyDescent="0.25">
      <c r="A11" s="38"/>
      <c r="B11" s="38"/>
      <c r="C11" s="38"/>
      <c r="D11" s="38"/>
      <c r="E11" s="38"/>
      <c r="F11" s="38"/>
      <c r="G11" s="38"/>
      <c r="H11" s="38"/>
      <c r="I11" s="38"/>
    </row>
    <row r="12" spans="1:9" x14ac:dyDescent="0.25">
      <c r="A12" s="37"/>
      <c r="B12" s="37"/>
      <c r="C12" s="37"/>
      <c r="D12" s="37"/>
      <c r="E12" s="37"/>
      <c r="F12" s="37"/>
      <c r="G12" s="37"/>
      <c r="H12" s="37"/>
      <c r="I12" s="37"/>
    </row>
    <row r="13" spans="1:9" x14ac:dyDescent="0.25">
      <c r="A13" s="211" t="s">
        <v>29</v>
      </c>
      <c r="B13" s="211"/>
      <c r="C13" s="211"/>
    </row>
    <row r="14" spans="1:9" ht="15" customHeight="1" x14ac:dyDescent="0.25">
      <c r="A14" s="213" t="s">
        <v>31</v>
      </c>
      <c r="B14" s="214"/>
      <c r="C14" s="214"/>
      <c r="D14" s="214"/>
      <c r="E14" s="214"/>
      <c r="F14" s="214"/>
      <c r="G14" s="214"/>
      <c r="H14" s="214"/>
      <c r="I14" s="215"/>
    </row>
    <row r="15" spans="1:9" x14ac:dyDescent="0.25">
      <c r="A15" s="216"/>
      <c r="B15" s="217"/>
      <c r="C15" s="217"/>
      <c r="D15" s="217"/>
      <c r="E15" s="217"/>
      <c r="F15" s="217"/>
      <c r="G15" s="217"/>
      <c r="H15" s="217"/>
      <c r="I15" s="218"/>
    </row>
    <row r="16" spans="1:9" x14ac:dyDescent="0.25">
      <c r="A16" s="216"/>
      <c r="B16" s="217"/>
      <c r="C16" s="217"/>
      <c r="D16" s="217"/>
      <c r="E16" s="217"/>
      <c r="F16" s="217"/>
      <c r="G16" s="217"/>
      <c r="H16" s="217"/>
      <c r="I16" s="218"/>
    </row>
    <row r="17" spans="1:9" x14ac:dyDescent="0.25">
      <c r="A17" s="219"/>
      <c r="B17" s="220"/>
      <c r="C17" s="220"/>
      <c r="D17" s="220"/>
      <c r="E17" s="220"/>
      <c r="F17" s="220"/>
      <c r="G17" s="220"/>
      <c r="H17" s="220"/>
      <c r="I17" s="221"/>
    </row>
    <row r="18" spans="1:9" x14ac:dyDescent="0.25">
      <c r="A18" s="37"/>
      <c r="B18" s="37"/>
      <c r="C18" s="37"/>
      <c r="D18" s="37"/>
      <c r="E18" s="37"/>
      <c r="F18" s="37"/>
      <c r="G18" s="37"/>
      <c r="H18" s="37"/>
      <c r="I18" s="37"/>
    </row>
    <row r="19" spans="1:9" x14ac:dyDescent="0.25">
      <c r="A19" s="212" t="s">
        <v>28</v>
      </c>
      <c r="B19" s="212"/>
      <c r="C19" s="212"/>
      <c r="D19" s="212"/>
    </row>
    <row r="20" spans="1:9" x14ac:dyDescent="0.25">
      <c r="A20" s="213" t="s">
        <v>92</v>
      </c>
      <c r="B20" s="214"/>
      <c r="C20" s="214"/>
      <c r="D20" s="214"/>
      <c r="E20" s="214"/>
      <c r="F20" s="214"/>
      <c r="G20" s="214"/>
      <c r="H20" s="214"/>
      <c r="I20" s="215"/>
    </row>
    <row r="21" spans="1:9" x14ac:dyDescent="0.25">
      <c r="A21" s="216"/>
      <c r="B21" s="217"/>
      <c r="C21" s="217"/>
      <c r="D21" s="217"/>
      <c r="E21" s="217"/>
      <c r="F21" s="217"/>
      <c r="G21" s="217"/>
      <c r="H21" s="217"/>
      <c r="I21" s="218"/>
    </row>
    <row r="22" spans="1:9" x14ac:dyDescent="0.25">
      <c r="A22" s="216"/>
      <c r="B22" s="217"/>
      <c r="C22" s="217"/>
      <c r="D22" s="217"/>
      <c r="E22" s="217"/>
      <c r="F22" s="217"/>
      <c r="G22" s="217"/>
      <c r="H22" s="217"/>
      <c r="I22" s="218"/>
    </row>
    <row r="23" spans="1:9" x14ac:dyDescent="0.25">
      <c r="A23" s="219"/>
      <c r="B23" s="220"/>
      <c r="C23" s="220"/>
      <c r="D23" s="220"/>
      <c r="E23" s="220"/>
      <c r="F23" s="220"/>
      <c r="G23" s="220"/>
      <c r="H23" s="220"/>
      <c r="I23" s="221"/>
    </row>
    <row r="24" spans="1:9" x14ac:dyDescent="0.25">
      <c r="A24" s="38"/>
      <c r="B24" s="38"/>
      <c r="C24" s="38"/>
      <c r="D24" s="38"/>
      <c r="E24" s="38"/>
      <c r="F24" s="38"/>
      <c r="G24" s="38"/>
      <c r="H24" s="38"/>
      <c r="I24" s="38"/>
    </row>
    <row r="25" spans="1:9" x14ac:dyDescent="0.25">
      <c r="A25" s="38"/>
      <c r="B25" s="38"/>
      <c r="C25" s="38"/>
      <c r="D25" s="38"/>
      <c r="E25" s="38"/>
      <c r="F25" s="38"/>
      <c r="G25" s="38"/>
      <c r="H25" s="38"/>
      <c r="I25" s="38"/>
    </row>
    <row r="26" spans="1:9" x14ac:dyDescent="0.25">
      <c r="A26" s="38"/>
      <c r="B26" s="38"/>
      <c r="C26" s="38"/>
      <c r="D26" s="38"/>
      <c r="E26" s="38"/>
      <c r="F26" s="38"/>
      <c r="G26" s="38"/>
      <c r="H26" s="38"/>
      <c r="I26" s="38"/>
    </row>
    <row r="27" spans="1:9" x14ac:dyDescent="0.25">
      <c r="A27" s="38"/>
      <c r="B27" s="38"/>
      <c r="C27" s="38"/>
      <c r="D27" s="38"/>
      <c r="E27" s="38"/>
      <c r="F27" s="38"/>
      <c r="G27" s="38"/>
      <c r="H27" s="38"/>
      <c r="I27" s="38"/>
    </row>
    <row r="28" spans="1:9" x14ac:dyDescent="0.25">
      <c r="A28" s="38"/>
      <c r="B28" s="38"/>
      <c r="C28" s="38"/>
      <c r="D28" s="38"/>
      <c r="E28" s="38"/>
      <c r="F28" s="38"/>
      <c r="G28" s="38"/>
      <c r="H28" s="38"/>
      <c r="I28" s="38"/>
    </row>
    <row r="29" spans="1:9" x14ac:dyDescent="0.25">
      <c r="A29" s="38"/>
      <c r="B29" s="38"/>
      <c r="C29" s="38"/>
      <c r="D29" s="38"/>
      <c r="E29" s="38"/>
      <c r="F29" s="38"/>
      <c r="G29" s="38"/>
      <c r="H29" s="38"/>
      <c r="I29" s="38"/>
    </row>
    <row r="30" spans="1:9" x14ac:dyDescent="0.25">
      <c r="A30" s="38"/>
      <c r="B30" s="38"/>
      <c r="C30" s="38"/>
      <c r="D30" s="38"/>
      <c r="E30" s="38"/>
      <c r="F30" s="38"/>
      <c r="G30" s="38"/>
      <c r="H30" s="38"/>
      <c r="I30" s="38"/>
    </row>
    <row r="31" spans="1:9" x14ac:dyDescent="0.25">
      <c r="A31" s="211" t="s">
        <v>33</v>
      </c>
      <c r="B31" s="211"/>
      <c r="C31" s="211"/>
      <c r="D31" s="211"/>
      <c r="E31" s="38"/>
      <c r="F31" s="38"/>
      <c r="G31" s="38"/>
      <c r="H31" s="38"/>
      <c r="I31" s="38"/>
    </row>
    <row r="32" spans="1:9" x14ac:dyDescent="0.25">
      <c r="A32" s="213" t="s">
        <v>34</v>
      </c>
      <c r="B32" s="214"/>
      <c r="C32" s="214"/>
      <c r="D32" s="214"/>
      <c r="E32" s="214"/>
      <c r="F32" s="214"/>
      <c r="G32" s="214"/>
      <c r="H32" s="214"/>
      <c r="I32" s="215"/>
    </row>
    <row r="33" spans="1:9" x14ac:dyDescent="0.25">
      <c r="A33" s="216"/>
      <c r="B33" s="217"/>
      <c r="C33" s="217"/>
      <c r="D33" s="217"/>
      <c r="E33" s="217"/>
      <c r="F33" s="217"/>
      <c r="G33" s="217"/>
      <c r="H33" s="217"/>
      <c r="I33" s="218"/>
    </row>
    <row r="34" spans="1:9" x14ac:dyDescent="0.25">
      <c r="A34" s="216"/>
      <c r="B34" s="217"/>
      <c r="C34" s="217"/>
      <c r="D34" s="217"/>
      <c r="E34" s="217"/>
      <c r="F34" s="217"/>
      <c r="G34" s="217"/>
      <c r="H34" s="217"/>
      <c r="I34" s="218"/>
    </row>
    <row r="35" spans="1:9" x14ac:dyDescent="0.25">
      <c r="A35" s="219"/>
      <c r="B35" s="220"/>
      <c r="C35" s="220"/>
      <c r="D35" s="220"/>
      <c r="E35" s="220"/>
      <c r="F35" s="220"/>
      <c r="G35" s="220"/>
      <c r="H35" s="220"/>
      <c r="I35" s="221"/>
    </row>
    <row r="36" spans="1:9" x14ac:dyDescent="0.25">
      <c r="A36" s="38"/>
      <c r="B36" s="38"/>
      <c r="C36" s="38"/>
      <c r="D36" s="38"/>
      <c r="E36" s="38"/>
      <c r="F36" s="38"/>
      <c r="G36" s="38"/>
      <c r="H36" s="38"/>
      <c r="I36" s="38"/>
    </row>
    <row r="37" spans="1:9" x14ac:dyDescent="0.25">
      <c r="A37" s="211" t="s">
        <v>30</v>
      </c>
      <c r="B37" s="211"/>
      <c r="C37" s="211"/>
      <c r="D37" s="211"/>
    </row>
    <row r="38" spans="1:9" x14ac:dyDescent="0.25">
      <c r="A38" s="213" t="s">
        <v>93</v>
      </c>
      <c r="B38" s="222"/>
      <c r="C38" s="222"/>
      <c r="D38" s="222"/>
      <c r="E38" s="222"/>
      <c r="F38" s="222"/>
      <c r="G38" s="222"/>
      <c r="H38" s="222"/>
      <c r="I38" s="223"/>
    </row>
    <row r="39" spans="1:9" x14ac:dyDescent="0.25">
      <c r="A39" s="224"/>
      <c r="B39" s="225"/>
      <c r="C39" s="225"/>
      <c r="D39" s="225"/>
      <c r="E39" s="225"/>
      <c r="F39" s="225"/>
      <c r="G39" s="225"/>
      <c r="H39" s="225"/>
      <c r="I39" s="226"/>
    </row>
    <row r="40" spans="1:9" x14ac:dyDescent="0.25">
      <c r="A40" s="224"/>
      <c r="B40" s="225"/>
      <c r="C40" s="225"/>
      <c r="D40" s="225"/>
      <c r="E40" s="225"/>
      <c r="F40" s="225"/>
      <c r="G40" s="225"/>
      <c r="H40" s="225"/>
      <c r="I40" s="226"/>
    </row>
    <row r="41" spans="1:9" x14ac:dyDescent="0.25">
      <c r="A41" s="227"/>
      <c r="B41" s="228"/>
      <c r="C41" s="228"/>
      <c r="D41" s="228"/>
      <c r="E41" s="228"/>
      <c r="F41" s="228"/>
      <c r="G41" s="228"/>
      <c r="H41" s="228"/>
      <c r="I41" s="229"/>
    </row>
  </sheetData>
  <mergeCells count="11">
    <mergeCell ref="A37:D37"/>
    <mergeCell ref="A38:I41"/>
    <mergeCell ref="A14:I17"/>
    <mergeCell ref="A20:I23"/>
    <mergeCell ref="A31:D31"/>
    <mergeCell ref="A32:I35"/>
    <mergeCell ref="A1:E1"/>
    <mergeCell ref="A4:C4"/>
    <mergeCell ref="A13:C13"/>
    <mergeCell ref="A19:D19"/>
    <mergeCell ref="A5:I8"/>
  </mergeCells>
  <pageMargins left="0.7" right="0.7" top="0.75" bottom="0.75" header="0.3" footer="0.3"/>
  <pageSetup orientation="portrait" r:id="rId1"/>
  <headerFooter>
    <oddFooter xml:space="preserve">&amp;CInstructions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M75"/>
  <sheetViews>
    <sheetView tabSelected="1" view="pageLayout" topLeftCell="A7" zoomScale="90" zoomScaleNormal="100" zoomScalePageLayoutView="90" workbookViewId="0">
      <selection activeCell="C11" sqref="C11:L11"/>
    </sheetView>
  </sheetViews>
  <sheetFormatPr defaultRowHeight="15.75" x14ac:dyDescent="0.25"/>
  <cols>
    <col min="1" max="1" width="8.42578125" style="1" customWidth="1"/>
    <col min="2" max="2" width="8.28515625" style="1" bestFit="1" customWidth="1"/>
    <col min="3" max="3" width="8.140625" style="1" customWidth="1"/>
    <col min="4" max="4" width="6.5703125" style="1" customWidth="1"/>
    <col min="5" max="5" width="10.28515625" style="1" customWidth="1"/>
    <col min="6" max="6" width="7.140625" style="1" customWidth="1"/>
    <col min="7" max="7" width="9" style="1" customWidth="1"/>
    <col min="8" max="8" width="10.85546875" style="1" customWidth="1"/>
    <col min="9" max="9" width="10.28515625" style="1" customWidth="1"/>
    <col min="10" max="10" width="11.5703125" style="1" customWidth="1"/>
    <col min="11" max="11" width="12" style="1" customWidth="1"/>
    <col min="12" max="12" width="10.28515625" style="1" customWidth="1"/>
    <col min="13" max="16384" width="9.140625" style="1"/>
  </cols>
  <sheetData>
    <row r="1" spans="1:13" ht="32.25" customHeight="1" x14ac:dyDescent="0.35">
      <c r="A1" s="255" t="s">
        <v>0</v>
      </c>
      <c r="B1" s="255"/>
      <c r="C1" s="255"/>
      <c r="D1" s="255"/>
      <c r="E1" s="255"/>
      <c r="F1" s="255"/>
      <c r="G1" s="255"/>
      <c r="H1" s="255"/>
      <c r="I1" s="255"/>
      <c r="J1" s="255"/>
      <c r="K1" s="255"/>
      <c r="L1" s="255"/>
      <c r="M1" s="255"/>
    </row>
    <row r="2" spans="1:13" ht="23.25" x14ac:dyDescent="0.35">
      <c r="A2" s="256" t="s">
        <v>133</v>
      </c>
      <c r="B2" s="256"/>
      <c r="C2" s="256"/>
      <c r="D2" s="256"/>
      <c r="E2" s="256"/>
      <c r="F2" s="256"/>
      <c r="G2" s="256"/>
      <c r="H2" s="256"/>
      <c r="I2" s="256"/>
      <c r="J2" s="256"/>
      <c r="K2" s="256"/>
      <c r="L2" s="256"/>
      <c r="M2" s="256"/>
    </row>
    <row r="3" spans="1:13" ht="23.25" x14ac:dyDescent="0.35">
      <c r="A3" s="256" t="s">
        <v>134</v>
      </c>
      <c r="B3" s="256"/>
      <c r="C3" s="256"/>
      <c r="D3" s="256"/>
      <c r="E3" s="256"/>
      <c r="F3" s="256"/>
      <c r="G3" s="256"/>
      <c r="H3" s="256"/>
      <c r="I3" s="256"/>
      <c r="J3" s="256"/>
      <c r="K3" s="256"/>
      <c r="L3" s="256"/>
      <c r="M3" s="256"/>
    </row>
    <row r="4" spans="1:13" ht="15.75" customHeight="1" x14ac:dyDescent="0.25">
      <c r="A4" s="257" t="s">
        <v>103</v>
      </c>
      <c r="B4" s="258"/>
      <c r="C4" s="258"/>
      <c r="D4" s="258"/>
      <c r="E4" s="258"/>
      <c r="F4" s="258"/>
      <c r="G4" s="258"/>
      <c r="H4" s="258"/>
      <c r="I4" s="258"/>
      <c r="J4" s="258"/>
      <c r="K4" s="258"/>
      <c r="L4" s="258"/>
      <c r="M4" s="258"/>
    </row>
    <row r="5" spans="1:13" ht="15.75" customHeight="1" x14ac:dyDescent="0.25">
      <c r="A5" s="257"/>
      <c r="B5" s="258"/>
      <c r="C5" s="258"/>
      <c r="D5" s="258"/>
      <c r="E5" s="258"/>
      <c r="F5" s="258"/>
      <c r="G5" s="258"/>
      <c r="H5" s="258"/>
      <c r="I5" s="258"/>
      <c r="J5" s="258"/>
      <c r="K5" s="258"/>
      <c r="L5" s="258"/>
      <c r="M5" s="258"/>
    </row>
    <row r="6" spans="1:13" ht="15.75" customHeight="1" x14ac:dyDescent="0.25">
      <c r="A6" s="257"/>
      <c r="B6" s="258"/>
      <c r="C6" s="258"/>
      <c r="D6" s="258"/>
      <c r="E6" s="258"/>
      <c r="F6" s="258"/>
      <c r="G6" s="258"/>
      <c r="H6" s="258"/>
      <c r="I6" s="258"/>
      <c r="J6" s="258"/>
      <c r="K6" s="258"/>
      <c r="L6" s="258"/>
      <c r="M6" s="258"/>
    </row>
    <row r="7" spans="1:13" ht="15.75" customHeight="1" x14ac:dyDescent="0.25">
      <c r="A7" s="257"/>
      <c r="B7" s="258"/>
      <c r="C7" s="258"/>
      <c r="D7" s="258"/>
      <c r="E7" s="258"/>
      <c r="F7" s="258"/>
      <c r="G7" s="258"/>
      <c r="H7" s="258"/>
      <c r="I7" s="258"/>
      <c r="J7" s="258"/>
      <c r="K7" s="258"/>
      <c r="L7" s="258"/>
      <c r="M7" s="258"/>
    </row>
    <row r="8" spans="1:13" ht="15.75" customHeight="1" x14ac:dyDescent="0.25">
      <c r="A8" s="257"/>
      <c r="B8" s="258"/>
      <c r="C8" s="258"/>
      <c r="D8" s="258"/>
      <c r="E8" s="258"/>
      <c r="F8" s="258"/>
      <c r="G8" s="258"/>
      <c r="H8" s="258"/>
      <c r="I8" s="258"/>
      <c r="J8" s="258"/>
      <c r="K8" s="258"/>
      <c r="L8" s="258"/>
      <c r="M8" s="258"/>
    </row>
    <row r="9" spans="1:13" ht="15.75" customHeight="1" x14ac:dyDescent="0.25">
      <c r="A9" s="257"/>
      <c r="B9" s="258"/>
      <c r="C9" s="258"/>
      <c r="D9" s="258"/>
      <c r="E9" s="258"/>
      <c r="F9" s="258"/>
      <c r="G9" s="258"/>
      <c r="H9" s="258"/>
      <c r="I9" s="258"/>
      <c r="J9" s="258"/>
      <c r="K9" s="258"/>
      <c r="L9" s="258"/>
      <c r="M9" s="258"/>
    </row>
    <row r="10" spans="1:13" ht="15.75" customHeight="1" thickBot="1" x14ac:dyDescent="0.3">
      <c r="A10" s="257"/>
      <c r="B10" s="258"/>
      <c r="C10" s="258"/>
      <c r="D10" s="258"/>
      <c r="E10" s="258"/>
      <c r="F10" s="258"/>
      <c r="G10" s="258"/>
      <c r="H10" s="258"/>
      <c r="I10" s="258"/>
      <c r="J10" s="258"/>
      <c r="K10" s="258"/>
      <c r="L10" s="258"/>
      <c r="M10" s="258"/>
    </row>
    <row r="11" spans="1:13" ht="15.75" customHeight="1" x14ac:dyDescent="0.3">
      <c r="B11" s="200"/>
      <c r="C11" s="421" t="s">
        <v>96</v>
      </c>
      <c r="D11" s="422"/>
      <c r="E11" s="422"/>
      <c r="F11" s="422"/>
      <c r="G11" s="422"/>
      <c r="H11" s="422"/>
      <c r="I11" s="422"/>
      <c r="J11" s="422"/>
      <c r="K11" s="422"/>
      <c r="L11" s="423"/>
    </row>
    <row r="12" spans="1:13" ht="58.5" customHeight="1" x14ac:dyDescent="0.3">
      <c r="B12" s="201"/>
      <c r="C12" s="204" t="s">
        <v>110</v>
      </c>
      <c r="D12" s="205" t="s">
        <v>121</v>
      </c>
      <c r="E12" s="204" t="s">
        <v>137</v>
      </c>
      <c r="F12" s="205" t="s">
        <v>94</v>
      </c>
      <c r="G12" s="204" t="s">
        <v>123</v>
      </c>
      <c r="H12" s="204" t="s">
        <v>122</v>
      </c>
      <c r="I12" s="204" t="s">
        <v>128</v>
      </c>
      <c r="J12" s="204" t="s">
        <v>124</v>
      </c>
      <c r="K12" s="205" t="s">
        <v>95</v>
      </c>
      <c r="L12" s="209" t="s">
        <v>111</v>
      </c>
      <c r="M12" s="208"/>
    </row>
    <row r="13" spans="1:13" ht="18.75" x14ac:dyDescent="0.3">
      <c r="B13" s="202" t="s">
        <v>104</v>
      </c>
      <c r="C13" s="171">
        <v>12</v>
      </c>
      <c r="D13" s="171">
        <v>12</v>
      </c>
      <c r="E13" s="171">
        <v>36</v>
      </c>
      <c r="F13" s="171">
        <v>12</v>
      </c>
      <c r="G13" s="171">
        <v>12</v>
      </c>
      <c r="H13" s="171">
        <v>24</v>
      </c>
      <c r="I13" s="171">
        <v>0</v>
      </c>
      <c r="J13" s="171">
        <v>12</v>
      </c>
      <c r="K13" s="171">
        <v>36</v>
      </c>
      <c r="L13" s="175">
        <v>12</v>
      </c>
      <c r="M13" s="171"/>
    </row>
    <row r="14" spans="1:13" ht="18.75" x14ac:dyDescent="0.3">
      <c r="B14" s="202" t="s">
        <v>105</v>
      </c>
      <c r="C14" s="171">
        <v>12</v>
      </c>
      <c r="D14" s="171">
        <v>12</v>
      </c>
      <c r="E14" s="171">
        <v>12</v>
      </c>
      <c r="F14" s="171">
        <v>12</v>
      </c>
      <c r="G14" s="171">
        <v>12</v>
      </c>
      <c r="H14" s="171">
        <v>12</v>
      </c>
      <c r="I14" s="171">
        <v>0</v>
      </c>
      <c r="J14" s="171">
        <v>12</v>
      </c>
      <c r="K14" s="171">
        <v>24</v>
      </c>
      <c r="L14" s="175">
        <v>12</v>
      </c>
      <c r="M14" s="171"/>
    </row>
    <row r="15" spans="1:13" ht="18.75" x14ac:dyDescent="0.3">
      <c r="B15" s="202" t="s">
        <v>106</v>
      </c>
      <c r="C15" s="171">
        <v>12</v>
      </c>
      <c r="D15" s="171">
        <v>12</v>
      </c>
      <c r="E15" s="171">
        <v>36</v>
      </c>
      <c r="F15" s="171">
        <v>12</v>
      </c>
      <c r="G15" s="171">
        <v>12</v>
      </c>
      <c r="H15" s="171">
        <v>24</v>
      </c>
      <c r="I15" s="171">
        <v>0</v>
      </c>
      <c r="J15" s="171">
        <v>12</v>
      </c>
      <c r="K15" s="171">
        <v>36</v>
      </c>
      <c r="L15" s="175">
        <v>12</v>
      </c>
      <c r="M15" s="171"/>
    </row>
    <row r="16" spans="1:13" ht="18.75" x14ac:dyDescent="0.3">
      <c r="B16" s="202" t="s">
        <v>107</v>
      </c>
      <c r="C16" s="171">
        <v>12</v>
      </c>
      <c r="D16" s="171">
        <v>12</v>
      </c>
      <c r="E16" s="171">
        <v>12</v>
      </c>
      <c r="F16" s="171">
        <v>12</v>
      </c>
      <c r="G16" s="171">
        <v>12</v>
      </c>
      <c r="H16" s="171">
        <v>12</v>
      </c>
      <c r="I16" s="171">
        <v>8</v>
      </c>
      <c r="J16" s="171">
        <v>3</v>
      </c>
      <c r="K16" s="171">
        <v>24</v>
      </c>
      <c r="L16" s="175">
        <v>4</v>
      </c>
      <c r="M16" s="171"/>
    </row>
    <row r="17" spans="1:13" ht="18.75" x14ac:dyDescent="0.3">
      <c r="B17" s="202" t="s">
        <v>108</v>
      </c>
      <c r="C17" s="171">
        <v>8</v>
      </c>
      <c r="D17" s="171">
        <v>8</v>
      </c>
      <c r="E17" s="171">
        <v>16</v>
      </c>
      <c r="F17" s="171">
        <v>8</v>
      </c>
      <c r="G17" s="171">
        <v>8</v>
      </c>
      <c r="H17" s="171">
        <v>8</v>
      </c>
      <c r="I17" s="171">
        <v>8</v>
      </c>
      <c r="J17" s="171">
        <v>0</v>
      </c>
      <c r="K17" s="171">
        <v>16</v>
      </c>
      <c r="L17" s="175">
        <v>8</v>
      </c>
      <c r="M17" s="171"/>
    </row>
    <row r="18" spans="1:13" ht="18.75" x14ac:dyDescent="0.3">
      <c r="B18" s="202" t="s">
        <v>109</v>
      </c>
      <c r="C18" s="171">
        <v>8</v>
      </c>
      <c r="D18" s="171">
        <v>8</v>
      </c>
      <c r="E18" s="171">
        <v>8</v>
      </c>
      <c r="F18" s="171">
        <v>8</v>
      </c>
      <c r="G18" s="171">
        <v>8</v>
      </c>
      <c r="H18" s="171">
        <v>8</v>
      </c>
      <c r="I18" s="171">
        <v>1</v>
      </c>
      <c r="J18" s="171">
        <v>7</v>
      </c>
      <c r="K18" s="171">
        <v>16</v>
      </c>
      <c r="L18" s="175">
        <v>8</v>
      </c>
      <c r="M18" s="171"/>
    </row>
    <row r="19" spans="1:13" ht="18.75" x14ac:dyDescent="0.3">
      <c r="B19" s="202" t="s">
        <v>119</v>
      </c>
      <c r="C19" s="171">
        <v>12</v>
      </c>
      <c r="D19" s="171">
        <v>12</v>
      </c>
      <c r="E19" s="171">
        <v>24</v>
      </c>
      <c r="F19" s="171">
        <v>12</v>
      </c>
      <c r="G19" s="171">
        <v>12</v>
      </c>
      <c r="H19" s="171">
        <v>12</v>
      </c>
      <c r="I19" s="171">
        <v>12</v>
      </c>
      <c r="J19" s="171">
        <v>0</v>
      </c>
      <c r="K19" s="171">
        <v>24</v>
      </c>
      <c r="L19" s="175">
        <v>12</v>
      </c>
      <c r="M19" s="171"/>
    </row>
    <row r="20" spans="1:13" ht="19.5" thickBot="1" x14ac:dyDescent="0.35">
      <c r="B20" s="202" t="s">
        <v>120</v>
      </c>
      <c r="C20" s="176">
        <v>1</v>
      </c>
      <c r="D20" s="176">
        <v>1</v>
      </c>
      <c r="E20" s="176">
        <v>2</v>
      </c>
      <c r="F20" s="176">
        <v>1</v>
      </c>
      <c r="G20" s="176">
        <v>1</v>
      </c>
      <c r="H20" s="176">
        <v>1</v>
      </c>
      <c r="I20" s="176">
        <v>0</v>
      </c>
      <c r="J20" s="176">
        <v>1</v>
      </c>
      <c r="K20" s="176">
        <v>1</v>
      </c>
      <c r="L20" s="177">
        <v>1</v>
      </c>
      <c r="M20" s="171"/>
    </row>
    <row r="21" spans="1:13" ht="20.25" thickTop="1" thickBot="1" x14ac:dyDescent="0.35">
      <c r="B21" s="203" t="s">
        <v>98</v>
      </c>
      <c r="C21" s="161">
        <f t="shared" ref="C21:D21" si="0">SUM(C13:C20)</f>
        <v>77</v>
      </c>
      <c r="D21" s="161">
        <f>SUM(D13:D20)</f>
        <v>77</v>
      </c>
      <c r="E21" s="161">
        <f>SUM(E13:E20)</f>
        <v>146</v>
      </c>
      <c r="F21" s="161">
        <f>SUM(F13:F20)</f>
        <v>77</v>
      </c>
      <c r="G21" s="161">
        <f>SUM(G13:G20)</f>
        <v>77</v>
      </c>
      <c r="H21" s="161">
        <f>SUM(H13:H20)</f>
        <v>101</v>
      </c>
      <c r="I21" s="161">
        <f>SUM(I13:I20)</f>
        <v>29</v>
      </c>
      <c r="J21" s="161">
        <f>SUM(J13:J20)</f>
        <v>47</v>
      </c>
      <c r="K21" s="161">
        <f>SUM(K13:K20)</f>
        <v>177</v>
      </c>
      <c r="L21" s="162">
        <f>SUM(L13:L20)</f>
        <v>69</v>
      </c>
      <c r="M21" s="199"/>
    </row>
    <row r="22" spans="1:13" ht="21" x14ac:dyDescent="0.35">
      <c r="A22" s="235" t="s">
        <v>100</v>
      </c>
      <c r="B22" s="235"/>
      <c r="C22" s="235"/>
      <c r="D22" s="235"/>
      <c r="I22" s="134"/>
      <c r="J22" s="265" t="s">
        <v>32</v>
      </c>
      <c r="K22" s="265"/>
      <c r="L22" s="265"/>
      <c r="M22" s="265"/>
    </row>
    <row r="23" spans="1:13" ht="23.25" customHeight="1" x14ac:dyDescent="0.25">
      <c r="A23" s="234" t="s">
        <v>113</v>
      </c>
      <c r="B23" s="234"/>
      <c r="C23" s="234"/>
      <c r="D23" s="234"/>
      <c r="E23" s="8"/>
      <c r="F23" s="8"/>
      <c r="G23" s="8"/>
      <c r="H23" s="8"/>
      <c r="I23" s="8"/>
      <c r="J23" s="8"/>
      <c r="K23" s="231">
        <v>0</v>
      </c>
      <c r="L23" s="231"/>
      <c r="M23" s="231"/>
    </row>
    <row r="24" spans="1:13" ht="18.75" x14ac:dyDescent="0.3">
      <c r="A24" s="10"/>
      <c r="B24" s="11"/>
      <c r="C24" s="11"/>
      <c r="E24" s="206"/>
      <c r="F24" s="206"/>
      <c r="G24" s="232" t="s">
        <v>3</v>
      </c>
      <c r="H24" s="232"/>
      <c r="I24" s="232"/>
      <c r="J24" s="29">
        <f>C21</f>
        <v>77</v>
      </c>
      <c r="K24" s="233">
        <f>K23*J24</f>
        <v>0</v>
      </c>
      <c r="L24" s="233"/>
      <c r="M24" s="233"/>
    </row>
    <row r="25" spans="1:13" ht="23.25" customHeight="1" x14ac:dyDescent="0.25">
      <c r="A25" s="236" t="s">
        <v>125</v>
      </c>
      <c r="B25" s="236"/>
      <c r="C25" s="236"/>
      <c r="D25" s="236"/>
      <c r="E25" s="8"/>
      <c r="F25" s="8"/>
      <c r="G25" s="8"/>
      <c r="H25" s="8"/>
      <c r="I25" s="8"/>
      <c r="J25" s="8"/>
      <c r="K25" s="231">
        <v>0</v>
      </c>
      <c r="L25" s="231"/>
      <c r="M25" s="231"/>
    </row>
    <row r="26" spans="1:13" ht="18.75" x14ac:dyDescent="0.3">
      <c r="A26" s="10"/>
      <c r="B26" s="11"/>
      <c r="C26" s="11"/>
      <c r="D26" s="6"/>
      <c r="E26" s="6"/>
      <c r="F26" s="6"/>
      <c r="G26" s="267" t="s">
        <v>3</v>
      </c>
      <c r="H26" s="267"/>
      <c r="I26" s="267"/>
      <c r="J26" s="29">
        <f>D21</f>
        <v>77</v>
      </c>
      <c r="K26" s="233">
        <f>K25*J26</f>
        <v>0</v>
      </c>
      <c r="L26" s="233"/>
      <c r="M26" s="233"/>
    </row>
    <row r="27" spans="1:13" ht="18.75" x14ac:dyDescent="0.25">
      <c r="A27" s="236" t="s">
        <v>135</v>
      </c>
      <c r="B27" s="236"/>
      <c r="C27" s="236"/>
      <c r="D27" s="236"/>
      <c r="E27" s="8"/>
      <c r="F27" s="8"/>
      <c r="G27" s="8"/>
      <c r="H27" s="8"/>
      <c r="I27" s="8"/>
      <c r="J27" s="8"/>
      <c r="K27" s="231">
        <v>0</v>
      </c>
      <c r="L27" s="231"/>
      <c r="M27" s="231"/>
    </row>
    <row r="28" spans="1:13" ht="18.75" x14ac:dyDescent="0.3">
      <c r="A28" s="12"/>
      <c r="B28" s="11"/>
      <c r="C28" s="11"/>
      <c r="D28" s="6"/>
      <c r="E28" s="6"/>
      <c r="F28" s="6"/>
      <c r="G28" s="232" t="s">
        <v>3</v>
      </c>
      <c r="H28" s="232"/>
      <c r="I28" s="232"/>
      <c r="J28" s="29">
        <v>146</v>
      </c>
      <c r="K28" s="233">
        <f>K27*J28</f>
        <v>0</v>
      </c>
      <c r="L28" s="233"/>
      <c r="M28" s="233"/>
    </row>
    <row r="29" spans="1:13" ht="18.75" x14ac:dyDescent="0.25">
      <c r="A29" s="236" t="s">
        <v>112</v>
      </c>
      <c r="B29" s="236"/>
      <c r="C29" s="236"/>
      <c r="D29" s="236"/>
      <c r="E29" s="8"/>
      <c r="F29" s="8"/>
      <c r="G29" s="8"/>
      <c r="H29" s="8"/>
      <c r="I29" s="8"/>
      <c r="J29" s="8"/>
      <c r="K29" s="231">
        <v>0</v>
      </c>
      <c r="L29" s="231"/>
      <c r="M29" s="231"/>
    </row>
    <row r="30" spans="1:13" ht="18.75" x14ac:dyDescent="0.3">
      <c r="A30" s="12"/>
      <c r="B30" s="11"/>
      <c r="C30" s="11"/>
      <c r="D30" s="6"/>
      <c r="E30" s="6"/>
      <c r="F30" s="6"/>
      <c r="G30" s="232" t="s">
        <v>3</v>
      </c>
      <c r="H30" s="232"/>
      <c r="I30" s="232"/>
      <c r="J30" s="29">
        <f>F21</f>
        <v>77</v>
      </c>
      <c r="K30" s="233">
        <f>K29*J30</f>
        <v>0</v>
      </c>
      <c r="L30" s="233"/>
      <c r="M30" s="233"/>
    </row>
    <row r="31" spans="1:13" ht="23.25" customHeight="1" x14ac:dyDescent="0.25">
      <c r="A31" s="234" t="s">
        <v>126</v>
      </c>
      <c r="B31" s="234"/>
      <c r="C31" s="234"/>
      <c r="D31" s="234"/>
      <c r="E31" s="8"/>
      <c r="F31" s="8"/>
      <c r="G31" s="8"/>
      <c r="H31" s="8"/>
      <c r="I31" s="8"/>
      <c r="J31" s="8"/>
      <c r="K31" s="231">
        <v>0</v>
      </c>
      <c r="L31" s="231"/>
      <c r="M31" s="231"/>
    </row>
    <row r="32" spans="1:13" ht="18.75" x14ac:dyDescent="0.3">
      <c r="A32" s="12"/>
      <c r="B32" s="11"/>
      <c r="C32" s="11"/>
      <c r="D32" s="6"/>
      <c r="E32" s="6"/>
      <c r="F32" s="6"/>
      <c r="G32" s="232" t="s">
        <v>3</v>
      </c>
      <c r="H32" s="232"/>
      <c r="I32" s="232"/>
      <c r="J32" s="29">
        <f>G21</f>
        <v>77</v>
      </c>
      <c r="K32" s="233">
        <f>K31*J32</f>
        <v>0</v>
      </c>
      <c r="L32" s="233"/>
      <c r="M32" s="233"/>
    </row>
    <row r="33" spans="1:13" ht="23.25" customHeight="1" x14ac:dyDescent="0.25">
      <c r="A33" s="234" t="s">
        <v>127</v>
      </c>
      <c r="B33" s="234"/>
      <c r="C33" s="234"/>
      <c r="D33" s="234"/>
      <c r="E33" s="8"/>
      <c r="F33" s="8"/>
      <c r="G33" s="8"/>
      <c r="H33" s="8"/>
      <c r="I33" s="8"/>
      <c r="J33" s="8"/>
      <c r="K33" s="231">
        <v>0</v>
      </c>
      <c r="L33" s="231"/>
      <c r="M33" s="231"/>
    </row>
    <row r="34" spans="1:13" ht="18.75" x14ac:dyDescent="0.3">
      <c r="A34" s="12"/>
      <c r="B34" s="11"/>
      <c r="C34" s="11"/>
      <c r="D34" s="6"/>
      <c r="E34" s="206"/>
      <c r="F34" s="6"/>
      <c r="G34" s="232" t="s">
        <v>3</v>
      </c>
      <c r="H34" s="232"/>
      <c r="I34" s="232"/>
      <c r="J34" s="29">
        <f>H21</f>
        <v>101</v>
      </c>
      <c r="K34" s="233">
        <f>K33*J34</f>
        <v>0</v>
      </c>
      <c r="L34" s="233"/>
      <c r="M34" s="233"/>
    </row>
    <row r="35" spans="1:13" ht="23.25" customHeight="1" x14ac:dyDescent="0.25">
      <c r="A35" s="5" t="s">
        <v>129</v>
      </c>
      <c r="B35" s="5"/>
      <c r="C35" s="5"/>
      <c r="D35" s="5"/>
      <c r="F35" s="8"/>
      <c r="G35" s="8"/>
      <c r="H35" s="8"/>
      <c r="I35" s="8"/>
      <c r="J35" s="8"/>
      <c r="K35" s="231">
        <v>0</v>
      </c>
      <c r="L35" s="231"/>
      <c r="M35" s="231"/>
    </row>
    <row r="36" spans="1:13" ht="18.75" x14ac:dyDescent="0.3">
      <c r="A36" s="12"/>
      <c r="B36" s="11"/>
      <c r="C36" s="11"/>
      <c r="D36" s="6"/>
      <c r="E36" s="6"/>
      <c r="F36" s="6"/>
      <c r="G36" s="232" t="s">
        <v>3</v>
      </c>
      <c r="H36" s="232"/>
      <c r="I36" s="232"/>
      <c r="J36" s="29">
        <f>I21</f>
        <v>29</v>
      </c>
      <c r="K36" s="233">
        <f>K35*J36</f>
        <v>0</v>
      </c>
      <c r="L36" s="233"/>
      <c r="M36" s="233"/>
    </row>
    <row r="37" spans="1:13" ht="23.25" customHeight="1" x14ac:dyDescent="0.25">
      <c r="A37" s="5" t="s">
        <v>131</v>
      </c>
      <c r="B37" s="5"/>
      <c r="C37" s="5"/>
      <c r="D37" s="5"/>
      <c r="E37" s="207"/>
      <c r="F37" s="207"/>
      <c r="G37" s="207"/>
      <c r="H37" s="8"/>
      <c r="I37" s="8"/>
      <c r="J37" s="8"/>
      <c r="K37" s="231">
        <v>0</v>
      </c>
      <c r="L37" s="231"/>
      <c r="M37" s="231"/>
    </row>
    <row r="38" spans="1:13" ht="18.75" x14ac:dyDescent="0.3">
      <c r="A38" s="10"/>
      <c r="B38" s="11"/>
      <c r="C38" s="11"/>
      <c r="D38" s="6"/>
      <c r="E38" s="6"/>
      <c r="F38" s="6"/>
      <c r="G38" s="232" t="s">
        <v>3</v>
      </c>
      <c r="H38" s="232"/>
      <c r="I38" s="232"/>
      <c r="J38" s="29">
        <f>J21</f>
        <v>47</v>
      </c>
      <c r="K38" s="233">
        <f>K37*J38</f>
        <v>0</v>
      </c>
      <c r="L38" s="233"/>
      <c r="M38" s="233"/>
    </row>
    <row r="39" spans="1:13" ht="23.25" customHeight="1" x14ac:dyDescent="0.25">
      <c r="A39" s="5" t="s">
        <v>97</v>
      </c>
      <c r="B39" s="5"/>
      <c r="C39" s="5"/>
      <c r="D39" s="5"/>
      <c r="G39" s="8"/>
      <c r="H39" s="8"/>
      <c r="I39" s="8"/>
      <c r="J39" s="8"/>
      <c r="K39" s="230">
        <v>0</v>
      </c>
      <c r="L39" s="230"/>
      <c r="M39" s="230"/>
    </row>
    <row r="40" spans="1:13" ht="18.75" x14ac:dyDescent="0.3">
      <c r="A40" s="10"/>
      <c r="B40" s="13"/>
      <c r="C40" s="6"/>
      <c r="D40" s="6"/>
      <c r="E40" s="6"/>
      <c r="F40" s="6"/>
      <c r="G40" s="232" t="s">
        <v>3</v>
      </c>
      <c r="H40" s="232"/>
      <c r="I40" s="232"/>
      <c r="J40" s="29">
        <f>K21</f>
        <v>177</v>
      </c>
      <c r="K40" s="233">
        <f>K39*J40</f>
        <v>0</v>
      </c>
      <c r="L40" s="233"/>
      <c r="M40" s="233"/>
    </row>
    <row r="41" spans="1:13" ht="18.75" x14ac:dyDescent="0.25">
      <c r="A41" s="5" t="s">
        <v>114</v>
      </c>
      <c r="B41" s="5"/>
      <c r="C41" s="5"/>
      <c r="D41" s="5"/>
      <c r="G41" s="8"/>
      <c r="H41" s="8"/>
      <c r="I41" s="8"/>
      <c r="J41" s="8"/>
      <c r="K41" s="231">
        <v>0</v>
      </c>
      <c r="L41" s="231"/>
      <c r="M41" s="231"/>
    </row>
    <row r="42" spans="1:13" ht="19.5" thickBot="1" x14ac:dyDescent="0.35">
      <c r="A42" s="186"/>
      <c r="B42" s="187"/>
      <c r="C42" s="188"/>
      <c r="D42" s="6"/>
      <c r="E42" s="6"/>
      <c r="F42" s="6"/>
      <c r="G42" s="232" t="s">
        <v>3</v>
      </c>
      <c r="H42" s="232"/>
      <c r="I42" s="232"/>
      <c r="J42" s="29">
        <f>L21</f>
        <v>69</v>
      </c>
      <c r="K42" s="264">
        <f>K41*J42</f>
        <v>0</v>
      </c>
      <c r="L42" s="264"/>
      <c r="M42" s="264"/>
    </row>
    <row r="43" spans="1:13" ht="21.75" thickTop="1" x14ac:dyDescent="0.35">
      <c r="D43" s="266" t="s">
        <v>5</v>
      </c>
      <c r="E43" s="266"/>
      <c r="F43" s="266"/>
      <c r="G43" s="266"/>
      <c r="H43" s="266"/>
      <c r="I43" s="266"/>
      <c r="J43" s="266"/>
      <c r="K43" s="263">
        <f>K24+K26+K32+K38+K40+K42+K34+K36</f>
        <v>0</v>
      </c>
      <c r="L43" s="263"/>
      <c r="M43" s="263"/>
    </row>
    <row r="44" spans="1:13" ht="16.5" thickBot="1" x14ac:dyDescent="0.3">
      <c r="A44" s="2"/>
      <c r="B44" s="2"/>
      <c r="C44" s="2"/>
      <c r="D44" s="2"/>
      <c r="G44" s="4"/>
      <c r="H44" s="4"/>
      <c r="I44" s="4"/>
      <c r="J44" s="4"/>
      <c r="K44" s="4"/>
    </row>
    <row r="45" spans="1:13" ht="21.75" thickBot="1" x14ac:dyDescent="0.4">
      <c r="A45" s="235" t="s">
        <v>6</v>
      </c>
      <c r="B45" s="235"/>
      <c r="C45" s="235"/>
      <c r="D45" s="235"/>
      <c r="H45" s="237" t="s">
        <v>2</v>
      </c>
      <c r="I45" s="237"/>
      <c r="J45" s="238"/>
      <c r="K45" s="260">
        <v>0.10100000000000001</v>
      </c>
      <c r="L45" s="261"/>
      <c r="M45" s="262"/>
    </row>
    <row r="46" spans="1:13" x14ac:dyDescent="0.25">
      <c r="A46" s="2"/>
      <c r="B46" s="2"/>
      <c r="C46" s="2"/>
      <c r="D46" s="2"/>
      <c r="G46" s="3"/>
      <c r="H46" s="3"/>
      <c r="I46" s="3"/>
      <c r="J46" s="3"/>
      <c r="K46" s="4"/>
    </row>
    <row r="47" spans="1:13" ht="18.75" x14ac:dyDescent="0.25">
      <c r="A47" s="234" t="s">
        <v>1</v>
      </c>
      <c r="B47" s="234"/>
      <c r="C47" s="234"/>
      <c r="D47" s="15"/>
      <c r="E47" s="8"/>
      <c r="F47" s="8"/>
      <c r="G47" s="8"/>
      <c r="K47" s="259"/>
      <c r="L47" s="259"/>
      <c r="M47" s="259"/>
    </row>
    <row r="48" spans="1:13" ht="18.75" x14ac:dyDescent="0.3">
      <c r="A48" s="7"/>
      <c r="B48" s="7"/>
      <c r="D48" s="2"/>
      <c r="G48" s="3"/>
      <c r="H48" s="3"/>
      <c r="I48" s="3"/>
      <c r="J48" s="3"/>
      <c r="K48" s="4"/>
    </row>
    <row r="49" spans="1:13" ht="18.75" x14ac:dyDescent="0.25">
      <c r="A49" s="5" t="s">
        <v>101</v>
      </c>
      <c r="B49" s="5"/>
      <c r="C49" s="5"/>
      <c r="D49" s="5"/>
      <c r="E49" s="8"/>
      <c r="F49" s="8"/>
      <c r="G49" s="8"/>
      <c r="K49" s="230">
        <v>0</v>
      </c>
      <c r="L49" s="230"/>
      <c r="M49" s="230"/>
    </row>
    <row r="50" spans="1:13" ht="18.75" x14ac:dyDescent="0.3">
      <c r="A50" s="245" t="s">
        <v>102</v>
      </c>
      <c r="B50" s="245"/>
      <c r="C50" s="8"/>
      <c r="D50" s="8"/>
      <c r="E50" s="8"/>
      <c r="F50" s="8"/>
      <c r="G50" s="8"/>
      <c r="K50" s="233">
        <f>PBLOP*K45</f>
        <v>0</v>
      </c>
      <c r="L50" s="233"/>
      <c r="M50" s="233"/>
    </row>
    <row r="51" spans="1:13" ht="18.75" x14ac:dyDescent="0.3">
      <c r="A51" s="7"/>
      <c r="B51" s="7"/>
      <c r="G51" s="3"/>
      <c r="H51" s="3"/>
      <c r="I51" s="3"/>
      <c r="J51" s="3"/>
      <c r="K51" s="4"/>
    </row>
    <row r="52" spans="1:13" ht="21" x14ac:dyDescent="0.35">
      <c r="A52" s="163" t="s">
        <v>10</v>
      </c>
      <c r="B52" s="163"/>
      <c r="C52" s="163"/>
      <c r="D52" s="8"/>
      <c r="E52" s="8"/>
      <c r="F52" s="8"/>
      <c r="G52" s="8"/>
      <c r="K52" s="240">
        <f>MaterialCost+PBLOP+Tax</f>
        <v>0</v>
      </c>
      <c r="L52" s="240"/>
      <c r="M52" s="240"/>
    </row>
    <row r="53" spans="1:13" ht="24" customHeight="1" x14ac:dyDescent="0.35">
      <c r="A53" s="14"/>
      <c r="B53" s="14"/>
      <c r="C53" s="14"/>
      <c r="D53" s="14"/>
      <c r="E53" s="14"/>
      <c r="F53" s="16"/>
      <c r="G53" s="16"/>
      <c r="H53" s="16"/>
    </row>
    <row r="54" spans="1:13" ht="21" x14ac:dyDescent="0.35">
      <c r="A54" s="14"/>
      <c r="B54" s="14"/>
      <c r="C54" s="14"/>
      <c r="D54" s="14"/>
      <c r="E54" s="14"/>
      <c r="F54" s="16"/>
      <c r="G54" s="16"/>
      <c r="H54" s="16"/>
    </row>
    <row r="55" spans="1:13" ht="21" x14ac:dyDescent="0.35">
      <c r="A55" s="14"/>
      <c r="B55" s="14"/>
      <c r="C55" s="14"/>
      <c r="D55" s="14"/>
      <c r="E55" s="14"/>
      <c r="F55" s="16"/>
      <c r="G55" s="16"/>
      <c r="H55" s="16"/>
    </row>
    <row r="56" spans="1:13" ht="21" hidden="1" x14ac:dyDescent="0.35">
      <c r="A56" s="179" t="s">
        <v>7</v>
      </c>
      <c r="B56" s="180"/>
      <c r="C56" s="180"/>
      <c r="D56" s="180"/>
      <c r="E56" s="180"/>
      <c r="F56" s="180"/>
      <c r="G56" s="180"/>
      <c r="H56" s="180"/>
      <c r="I56" s="180"/>
      <c r="J56" s="181"/>
    </row>
    <row r="57" spans="1:13" ht="21" hidden="1" x14ac:dyDescent="0.35">
      <c r="A57" s="25"/>
      <c r="B57" s="160"/>
      <c r="C57" s="160"/>
      <c r="D57" s="18"/>
      <c r="E57" s="18"/>
      <c r="F57" s="18"/>
      <c r="G57" s="18"/>
      <c r="H57" s="159"/>
      <c r="I57" s="159"/>
      <c r="J57" s="26"/>
    </row>
    <row r="58" spans="1:13" ht="21" hidden="1" x14ac:dyDescent="0.35">
      <c r="A58" s="17"/>
      <c r="B58" s="160"/>
      <c r="C58" s="160"/>
      <c r="D58" s="244" t="s">
        <v>9</v>
      </c>
      <c r="E58" s="244"/>
      <c r="F58" s="244"/>
      <c r="G58" s="244"/>
      <c r="H58" s="240">
        <f>K43</f>
        <v>0</v>
      </c>
      <c r="I58" s="240"/>
      <c r="J58" s="241"/>
    </row>
    <row r="59" spans="1:13" ht="21" hidden="1" x14ac:dyDescent="0.35">
      <c r="A59" s="17"/>
      <c r="B59" s="160"/>
      <c r="C59" s="160"/>
      <c r="D59" s="244" t="s">
        <v>8</v>
      </c>
      <c r="E59" s="244"/>
      <c r="F59" s="244"/>
      <c r="G59" s="244"/>
      <c r="H59" s="240">
        <f>MaterialCost+PBLOP</f>
        <v>0</v>
      </c>
      <c r="I59" s="240"/>
      <c r="J59" s="241"/>
    </row>
    <row r="60" spans="1:13" ht="18.75" hidden="1" customHeight="1" x14ac:dyDescent="0.3">
      <c r="A60" s="166"/>
      <c r="B60" s="167"/>
      <c r="C60" s="167"/>
      <c r="D60" s="167"/>
      <c r="E60" s="167"/>
      <c r="F60" s="167"/>
      <c r="G60" s="167"/>
      <c r="H60" s="159"/>
      <c r="I60" s="159"/>
      <c r="J60" s="26"/>
    </row>
    <row r="61" spans="1:13" ht="24" hidden="1" customHeight="1" x14ac:dyDescent="0.3">
      <c r="A61" s="166"/>
      <c r="B61" s="167"/>
      <c r="C61" s="246" t="s">
        <v>4</v>
      </c>
      <c r="D61" s="246"/>
      <c r="E61" s="246"/>
      <c r="F61" s="246"/>
      <c r="G61" s="246"/>
      <c r="H61" s="242">
        <f>H58-H59</f>
        <v>0</v>
      </c>
      <c r="I61" s="242"/>
      <c r="J61" s="243"/>
    </row>
    <row r="62" spans="1:13" hidden="1" x14ac:dyDescent="0.25">
      <c r="A62" s="17"/>
      <c r="B62" s="18"/>
      <c r="C62" s="18"/>
      <c r="D62" s="18"/>
      <c r="E62" s="18"/>
      <c r="F62" s="18"/>
      <c r="G62" s="18"/>
      <c r="H62" s="18"/>
      <c r="I62" s="18"/>
      <c r="J62" s="19"/>
    </row>
    <row r="63" spans="1:13" hidden="1" x14ac:dyDescent="0.25">
      <c r="A63" s="182" t="s">
        <v>80</v>
      </c>
      <c r="B63" s="27"/>
      <c r="C63" s="239"/>
      <c r="D63" s="239"/>
      <c r="E63" s="18"/>
      <c r="F63" s="18"/>
      <c r="G63" s="18"/>
      <c r="H63" s="18"/>
      <c r="I63" s="18"/>
      <c r="J63" s="19"/>
    </row>
    <row r="64" spans="1:13" hidden="1" x14ac:dyDescent="0.25">
      <c r="A64" s="17"/>
      <c r="B64" s="18"/>
      <c r="C64" s="18"/>
      <c r="D64" s="18"/>
      <c r="E64" s="18"/>
      <c r="F64" s="18"/>
      <c r="G64" s="18"/>
      <c r="H64" s="18"/>
      <c r="I64" s="18"/>
      <c r="J64" s="19"/>
    </row>
    <row r="65" spans="1:10" ht="21" hidden="1" x14ac:dyDescent="0.35">
      <c r="A65" s="164" t="s">
        <v>11</v>
      </c>
      <c r="B65" s="165"/>
      <c r="C65" s="165"/>
      <c r="D65" s="165"/>
      <c r="E65" s="165"/>
      <c r="F65" s="165"/>
      <c r="G65" s="165"/>
      <c r="H65" s="165"/>
      <c r="I65" s="165"/>
      <c r="J65" s="183"/>
    </row>
    <row r="66" spans="1:10" hidden="1" x14ac:dyDescent="0.25">
      <c r="A66" s="17"/>
      <c r="B66" s="18"/>
      <c r="C66" s="18"/>
      <c r="D66" s="18"/>
      <c r="E66" s="18"/>
      <c r="F66" s="18"/>
      <c r="G66" s="18"/>
      <c r="H66" s="18"/>
      <c r="I66" s="18"/>
      <c r="J66" s="19"/>
    </row>
    <row r="67" spans="1:10" hidden="1" x14ac:dyDescent="0.25">
      <c r="A67" s="17"/>
      <c r="B67" s="18"/>
      <c r="C67" s="18"/>
      <c r="D67" s="18"/>
      <c r="E67" s="18"/>
      <c r="F67" s="18"/>
      <c r="G67" s="18"/>
      <c r="H67" s="18"/>
      <c r="I67" s="18"/>
      <c r="J67" s="19"/>
    </row>
    <row r="68" spans="1:10" ht="21" hidden="1" x14ac:dyDescent="0.35">
      <c r="A68" s="190" t="str">
        <f t="shared" ref="A68:A73" si="1">B13</f>
        <v>Bldg A</v>
      </c>
      <c r="B68" s="191"/>
      <c r="C68" s="249" t="e">
        <f>(F13*$K$23)+(H13+$K$25)+(K13*$K$31)+(#REF!*$K$37)+(#REF!*$K$39)+(#REF!*$K$41)+(#REF!*#REF!)</f>
        <v>#REF!</v>
      </c>
      <c r="D68" s="250"/>
      <c r="E68" s="20"/>
      <c r="F68" s="21"/>
      <c r="G68" s="21"/>
      <c r="H68" s="18"/>
      <c r="I68" s="18"/>
      <c r="J68" s="19"/>
    </row>
    <row r="69" spans="1:10" ht="21" hidden="1" x14ac:dyDescent="0.35">
      <c r="A69" s="192" t="str">
        <f t="shared" si="1"/>
        <v>Bldg B</v>
      </c>
      <c r="B69" s="158"/>
      <c r="C69" s="251" t="e">
        <f>(F14*$K$23)+(H14+$K$25)+(K14*$K$31)+(#REF!*$K$37)+(#REF!*$K$39)+(#REF!*$K$41)+(#REF!*#REF!)</f>
        <v>#REF!</v>
      </c>
      <c r="D69" s="252"/>
      <c r="E69" s="20"/>
      <c r="F69" s="21"/>
      <c r="G69" s="21"/>
      <c r="H69" s="18"/>
      <c r="I69" s="18"/>
      <c r="J69" s="19"/>
    </row>
    <row r="70" spans="1:10" ht="21" hidden="1" x14ac:dyDescent="0.35">
      <c r="A70" s="192" t="str">
        <f t="shared" si="1"/>
        <v>Bldg C</v>
      </c>
      <c r="B70" s="158"/>
      <c r="C70" s="251" t="e">
        <f>(F15*$K$23)+(H15+$K$25)+(K15*$K$31)+(#REF!*$K$37)+(#REF!*$K$39)+(#REF!*$K$41)+(#REF!*#REF!)</f>
        <v>#REF!</v>
      </c>
      <c r="D70" s="252"/>
      <c r="E70" s="20"/>
      <c r="F70" s="21"/>
      <c r="G70" s="21"/>
      <c r="H70" s="18"/>
      <c r="I70" s="18"/>
      <c r="J70" s="19"/>
    </row>
    <row r="71" spans="1:10" ht="21" hidden="1" x14ac:dyDescent="0.35">
      <c r="A71" s="192" t="str">
        <f t="shared" si="1"/>
        <v>Bldg D</v>
      </c>
      <c r="B71" s="158"/>
      <c r="C71" s="251" t="e">
        <f>(F16*$K$23)+(H16+$K$25)+(K16*$K$31)+(#REF!*$K$37)+(#REF!*$K$39)+(#REF!*$K$41)+(#REF!*#REF!)</f>
        <v>#REF!</v>
      </c>
      <c r="D71" s="252"/>
      <c r="E71" s="20"/>
      <c r="F71" s="21"/>
      <c r="G71" s="21"/>
      <c r="H71" s="18"/>
      <c r="I71" s="18"/>
      <c r="J71" s="19"/>
    </row>
    <row r="72" spans="1:10" ht="21" hidden="1" x14ac:dyDescent="0.35">
      <c r="A72" s="192" t="str">
        <f t="shared" si="1"/>
        <v>Bldg E</v>
      </c>
      <c r="B72" s="158"/>
      <c r="C72" s="251" t="e">
        <f>(F17*$K$23)+(H17+$K$25)+(K17*$K$31)+(#REF!*$K$37)+(#REF!*$K$39)+(#REF!*$K$41)+(#REF!*#REF!)</f>
        <v>#REF!</v>
      </c>
      <c r="D72" s="252"/>
      <c r="E72" s="20"/>
      <c r="F72" s="21"/>
      <c r="G72" s="21"/>
      <c r="H72" s="18"/>
      <c r="I72" s="18"/>
      <c r="J72" s="19"/>
    </row>
    <row r="73" spans="1:10" ht="21.75" hidden="1" thickBot="1" x14ac:dyDescent="0.4">
      <c r="A73" s="195" t="str">
        <f t="shared" si="1"/>
        <v>Bldg F</v>
      </c>
      <c r="B73" s="185"/>
      <c r="C73" s="253" t="e">
        <f>(F18*$K$23)+(H18+$K$25)+(K18*$K$31)+(#REF!*$K$37)+(#REF!*$K$39)+(#REF!*$K$41)+(#REF!*#REF!)</f>
        <v>#REF!</v>
      </c>
      <c r="D73" s="254"/>
      <c r="E73" s="20"/>
      <c r="F73" s="21"/>
      <c r="G73" s="21"/>
      <c r="H73" s="18"/>
      <c r="I73" s="18"/>
      <c r="J73" s="19"/>
    </row>
    <row r="74" spans="1:10" ht="21" hidden="1" x14ac:dyDescent="0.35">
      <c r="A74" s="193" t="s">
        <v>12</v>
      </c>
      <c r="B74" s="194"/>
      <c r="C74" s="247" t="e">
        <f>SUM(C68:C73)</f>
        <v>#REF!</v>
      </c>
      <c r="D74" s="248"/>
      <c r="E74" s="20"/>
      <c r="F74" s="21"/>
      <c r="G74" s="21"/>
      <c r="H74" s="18"/>
      <c r="I74" s="18"/>
      <c r="J74" s="19"/>
    </row>
    <row r="75" spans="1:10" ht="16.5" hidden="1" thickBot="1" x14ac:dyDescent="0.3">
      <c r="A75" s="22"/>
      <c r="B75" s="23"/>
      <c r="C75" s="23"/>
      <c r="D75" s="23"/>
      <c r="E75" s="23"/>
      <c r="F75" s="23"/>
      <c r="G75" s="23"/>
      <c r="H75" s="23"/>
      <c r="I75" s="23"/>
      <c r="J75" s="24"/>
    </row>
  </sheetData>
  <mergeCells count="68">
    <mergeCell ref="K43:M43"/>
    <mergeCell ref="K42:M42"/>
    <mergeCell ref="K30:M30"/>
    <mergeCell ref="K29:M29"/>
    <mergeCell ref="J22:M22"/>
    <mergeCell ref="D43:J43"/>
    <mergeCell ref="A29:D29"/>
    <mergeCell ref="G30:I30"/>
    <mergeCell ref="G24:I24"/>
    <mergeCell ref="G26:I26"/>
    <mergeCell ref="G32:I32"/>
    <mergeCell ref="G38:I38"/>
    <mergeCell ref="G40:I40"/>
    <mergeCell ref="G42:I42"/>
    <mergeCell ref="A33:D33"/>
    <mergeCell ref="K33:M33"/>
    <mergeCell ref="K52:M52"/>
    <mergeCell ref="K50:M50"/>
    <mergeCell ref="K49:M49"/>
    <mergeCell ref="K47:M47"/>
    <mergeCell ref="K45:M45"/>
    <mergeCell ref="A1:M1"/>
    <mergeCell ref="A2:M2"/>
    <mergeCell ref="A3:M3"/>
    <mergeCell ref="A4:M10"/>
    <mergeCell ref="C11:L11"/>
    <mergeCell ref="C74:D74"/>
    <mergeCell ref="C68:D68"/>
    <mergeCell ref="C71:D71"/>
    <mergeCell ref="C72:D72"/>
    <mergeCell ref="C73:D73"/>
    <mergeCell ref="C69:D69"/>
    <mergeCell ref="C70:D70"/>
    <mergeCell ref="A45:D45"/>
    <mergeCell ref="H45:J45"/>
    <mergeCell ref="C63:D63"/>
    <mergeCell ref="H58:J58"/>
    <mergeCell ref="H59:J59"/>
    <mergeCell ref="H61:J61"/>
    <mergeCell ref="D58:G58"/>
    <mergeCell ref="D59:G59"/>
    <mergeCell ref="A47:C47"/>
    <mergeCell ref="A50:B50"/>
    <mergeCell ref="C61:G61"/>
    <mergeCell ref="A31:D31"/>
    <mergeCell ref="A22:D22"/>
    <mergeCell ref="A25:D25"/>
    <mergeCell ref="A23:D23"/>
    <mergeCell ref="K23:M23"/>
    <mergeCell ref="K24:M24"/>
    <mergeCell ref="K26:M26"/>
    <mergeCell ref="A27:D27"/>
    <mergeCell ref="K39:M39"/>
    <mergeCell ref="K25:M25"/>
    <mergeCell ref="K41:M41"/>
    <mergeCell ref="K35:M35"/>
    <mergeCell ref="G36:I36"/>
    <mergeCell ref="K36:M36"/>
    <mergeCell ref="G34:I34"/>
    <mergeCell ref="K34:M34"/>
    <mergeCell ref="K40:M40"/>
    <mergeCell ref="K37:M37"/>
    <mergeCell ref="K38:M38"/>
    <mergeCell ref="K27:M27"/>
    <mergeCell ref="G28:I28"/>
    <mergeCell ref="K28:M28"/>
    <mergeCell ref="K31:M31"/>
    <mergeCell ref="K32:M32"/>
  </mergeCells>
  <pageMargins left="0.25" right="0.25" top="0.75" bottom="0.75" header="0.3" footer="0.3"/>
  <pageSetup scale="83" orientation="portrait" horizontalDpi="204" verticalDpi="192" r:id="rId1"/>
  <headerFooter>
    <oddHeader xml:space="preserve">&amp;C&amp;"-,Bold"&amp;16EXHIBIT C
FORM OF PROPOSAL&amp;"-,Regular"&amp;12
</oddHeader>
    <oddFooter>&amp;L&amp;12EXHIBIT C, Form of Proposal&amp;CBase Bid&amp;RPage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1"/>
  <sheetViews>
    <sheetView view="pageLayout" zoomScale="90" zoomScaleNormal="100" zoomScalePageLayoutView="90" workbookViewId="0">
      <selection activeCell="A3" sqref="A3:J3"/>
    </sheetView>
  </sheetViews>
  <sheetFormatPr defaultRowHeight="15.75" x14ac:dyDescent="0.25"/>
  <cols>
    <col min="1" max="1" width="8.42578125" style="1" customWidth="1"/>
    <col min="2" max="2" width="12" style="1" bestFit="1" customWidth="1"/>
    <col min="3" max="3" width="11.28515625" style="1" customWidth="1"/>
    <col min="4" max="4" width="12.7109375" style="1" customWidth="1"/>
    <col min="5" max="5" width="14.140625" style="1" customWidth="1"/>
    <col min="6" max="6" width="10.5703125" style="1" customWidth="1"/>
    <col min="7" max="7" width="10.28515625" style="1" customWidth="1"/>
    <col min="8" max="8" width="11.42578125" style="1" customWidth="1"/>
    <col min="9" max="9" width="12.5703125" style="1" customWidth="1"/>
    <col min="10" max="10" width="14.28515625" style="1" customWidth="1"/>
    <col min="11" max="11" width="9.140625" style="1" customWidth="1"/>
    <col min="12" max="16384" width="9.140625" style="1"/>
  </cols>
  <sheetData>
    <row r="1" spans="1:10" ht="32.25" customHeight="1" x14ac:dyDescent="0.35">
      <c r="A1" s="255" t="s">
        <v>0</v>
      </c>
      <c r="B1" s="255"/>
      <c r="C1" s="255"/>
      <c r="D1" s="255"/>
      <c r="E1" s="255"/>
      <c r="F1" s="255"/>
      <c r="G1" s="255"/>
      <c r="H1" s="255"/>
      <c r="I1" s="255"/>
      <c r="J1" s="255"/>
    </row>
    <row r="2" spans="1:10" ht="23.25" x14ac:dyDescent="0.35">
      <c r="A2" s="256" t="str">
        <f>'Base Bid'!A2:M2</f>
        <v xml:space="preserve">MARINA CLUB </v>
      </c>
      <c r="B2" s="256"/>
      <c r="C2" s="256"/>
      <c r="D2" s="256"/>
      <c r="E2" s="256"/>
      <c r="F2" s="256"/>
      <c r="G2" s="256"/>
      <c r="H2" s="256"/>
      <c r="I2" s="256"/>
      <c r="J2" s="256"/>
    </row>
    <row r="3" spans="1:10" ht="23.25" x14ac:dyDescent="0.35">
      <c r="A3" s="256" t="str">
        <f>'Base Bid'!A3:M3</f>
        <v>2445 S 222nd St Des Moines, WA 98198</v>
      </c>
      <c r="B3" s="256"/>
      <c r="C3" s="256"/>
      <c r="D3" s="256"/>
      <c r="E3" s="256"/>
      <c r="F3" s="256"/>
      <c r="G3" s="256"/>
      <c r="H3" s="256"/>
      <c r="I3" s="256"/>
      <c r="J3" s="256"/>
    </row>
    <row r="4" spans="1:10" ht="24" thickBot="1" x14ac:dyDescent="0.4">
      <c r="A4" s="178"/>
      <c r="B4" s="178"/>
      <c r="C4" s="178"/>
      <c r="D4" s="178"/>
      <c r="E4" s="178"/>
      <c r="F4" s="178"/>
      <c r="G4" s="178"/>
      <c r="H4" s="178"/>
      <c r="I4" s="178"/>
      <c r="J4" s="178"/>
    </row>
    <row r="5" spans="1:10" ht="15.75" customHeight="1" x14ac:dyDescent="0.25">
      <c r="A5" s="271" t="s">
        <v>103</v>
      </c>
      <c r="B5" s="272"/>
      <c r="C5" s="272"/>
      <c r="D5" s="272"/>
      <c r="E5" s="272"/>
      <c r="F5" s="272"/>
      <c r="G5" s="272"/>
      <c r="H5" s="272"/>
      <c r="I5" s="272"/>
      <c r="J5" s="273"/>
    </row>
    <row r="6" spans="1:10" ht="15.75" customHeight="1" x14ac:dyDescent="0.25">
      <c r="A6" s="257"/>
      <c r="B6" s="258"/>
      <c r="C6" s="258"/>
      <c r="D6" s="258"/>
      <c r="E6" s="258"/>
      <c r="F6" s="258"/>
      <c r="G6" s="258"/>
      <c r="H6" s="258"/>
      <c r="I6" s="258"/>
      <c r="J6" s="274"/>
    </row>
    <row r="7" spans="1:10" ht="15.75" customHeight="1" x14ac:dyDescent="0.25">
      <c r="A7" s="257"/>
      <c r="B7" s="258"/>
      <c r="C7" s="258"/>
      <c r="D7" s="258"/>
      <c r="E7" s="258"/>
      <c r="F7" s="258"/>
      <c r="G7" s="258"/>
      <c r="H7" s="258"/>
      <c r="I7" s="258"/>
      <c r="J7" s="274"/>
    </row>
    <row r="8" spans="1:10" ht="15.75" customHeight="1" x14ac:dyDescent="0.25">
      <c r="A8" s="257"/>
      <c r="B8" s="258"/>
      <c r="C8" s="258"/>
      <c r="D8" s="258"/>
      <c r="E8" s="258"/>
      <c r="F8" s="258"/>
      <c r="G8" s="258"/>
      <c r="H8" s="258"/>
      <c r="I8" s="258"/>
      <c r="J8" s="274"/>
    </row>
    <row r="9" spans="1:10" ht="15.75" customHeight="1" x14ac:dyDescent="0.25">
      <c r="A9" s="257"/>
      <c r="B9" s="258"/>
      <c r="C9" s="258"/>
      <c r="D9" s="258"/>
      <c r="E9" s="258"/>
      <c r="F9" s="258"/>
      <c r="G9" s="258"/>
      <c r="H9" s="258"/>
      <c r="I9" s="258"/>
      <c r="J9" s="274"/>
    </row>
    <row r="10" spans="1:10" ht="15.75" customHeight="1" x14ac:dyDescent="0.25">
      <c r="A10" s="257"/>
      <c r="B10" s="258"/>
      <c r="C10" s="258"/>
      <c r="D10" s="258"/>
      <c r="E10" s="258"/>
      <c r="F10" s="258"/>
      <c r="G10" s="258"/>
      <c r="H10" s="258"/>
      <c r="I10" s="258"/>
      <c r="J10" s="274"/>
    </row>
    <row r="11" spans="1:10" ht="15.75" customHeight="1" thickBot="1" x14ac:dyDescent="0.3">
      <c r="A11" s="275"/>
      <c r="B11" s="276"/>
      <c r="C11" s="276"/>
      <c r="D11" s="276"/>
      <c r="E11" s="276"/>
      <c r="F11" s="276"/>
      <c r="G11" s="276"/>
      <c r="H11" s="276"/>
      <c r="I11" s="276"/>
      <c r="J11" s="277"/>
    </row>
    <row r="12" spans="1:10" ht="15.75" customHeight="1" thickBot="1" x14ac:dyDescent="0.3">
      <c r="A12" s="168"/>
      <c r="B12" s="168"/>
      <c r="C12" s="168"/>
      <c r="D12" s="168"/>
      <c r="E12" s="168"/>
      <c r="F12" s="168"/>
      <c r="G12" s="168"/>
      <c r="H12" s="168"/>
      <c r="I12" s="168"/>
      <c r="J12" s="168"/>
    </row>
    <row r="13" spans="1:10" ht="15.75" customHeight="1" x14ac:dyDescent="0.3">
      <c r="A13" s="172"/>
      <c r="B13" s="278" t="s">
        <v>99</v>
      </c>
      <c r="C13" s="279"/>
      <c r="D13" s="279"/>
      <c r="E13" s="280"/>
      <c r="G13" s="168"/>
    </row>
    <row r="14" spans="1:10" ht="24.75" customHeight="1" x14ac:dyDescent="0.3">
      <c r="A14" s="173"/>
      <c r="B14" s="281" t="s">
        <v>115</v>
      </c>
      <c r="C14" s="282"/>
      <c r="D14" s="282"/>
      <c r="E14" s="283"/>
      <c r="G14" s="168"/>
    </row>
    <row r="15" spans="1:10" ht="19.5" thickBot="1" x14ac:dyDescent="0.35">
      <c r="A15" s="174" t="s">
        <v>120</v>
      </c>
      <c r="B15" s="284">
        <v>1</v>
      </c>
      <c r="C15" s="285"/>
      <c r="D15" s="285"/>
      <c r="E15" s="286"/>
    </row>
    <row r="16" spans="1:10" ht="20.25" thickTop="1" thickBot="1" x14ac:dyDescent="0.35">
      <c r="A16" s="135" t="s">
        <v>98</v>
      </c>
      <c r="B16" s="287">
        <f>SUM(B15)</f>
        <v>1</v>
      </c>
      <c r="C16" s="288"/>
      <c r="D16" s="288"/>
      <c r="E16" s="289"/>
    </row>
    <row r="18" spans="1:11" ht="21" x14ac:dyDescent="0.35">
      <c r="A18" s="235" t="s">
        <v>100</v>
      </c>
      <c r="B18" s="235"/>
      <c r="C18" s="235"/>
      <c r="D18" s="235"/>
      <c r="I18" s="134"/>
      <c r="J18" s="134"/>
    </row>
    <row r="19" spans="1:11" x14ac:dyDescent="0.25">
      <c r="A19" s="198"/>
      <c r="B19"/>
      <c r="C19"/>
      <c r="D19"/>
      <c r="H19" s="134" t="s">
        <v>32</v>
      </c>
    </row>
    <row r="20" spans="1:11" ht="23.25" customHeight="1" x14ac:dyDescent="0.25">
      <c r="A20" s="234" t="str">
        <f>B14</f>
        <v>Swimming Pool Heater</v>
      </c>
      <c r="B20" s="234"/>
      <c r="C20" s="234"/>
      <c r="D20" s="234"/>
      <c r="E20" s="8"/>
      <c r="F20" s="8"/>
      <c r="G20" s="8"/>
      <c r="H20" s="230"/>
      <c r="I20" s="230"/>
      <c r="J20" s="230"/>
    </row>
    <row r="21" spans="1:11" ht="19.5" thickBot="1" x14ac:dyDescent="0.35">
      <c r="A21" s="186"/>
      <c r="B21" s="187"/>
      <c r="C21" s="188"/>
      <c r="D21" s="290" t="s">
        <v>3</v>
      </c>
      <c r="E21" s="290"/>
      <c r="F21" s="290"/>
      <c r="G21" s="189">
        <f>B16</f>
        <v>1</v>
      </c>
      <c r="H21" s="270">
        <f>H20*G21</f>
        <v>0</v>
      </c>
      <c r="I21" s="270"/>
      <c r="J21" s="270"/>
      <c r="K21" s="9"/>
    </row>
    <row r="22" spans="1:11" ht="19.5" thickTop="1" x14ac:dyDescent="0.3">
      <c r="A22" s="5"/>
      <c r="B22"/>
      <c r="D22" s="197"/>
      <c r="E22" s="197"/>
      <c r="F22" s="197"/>
      <c r="G22" s="169"/>
      <c r="H22" s="170"/>
      <c r="I22" s="170"/>
      <c r="J22" s="170"/>
      <c r="K22" s="9"/>
    </row>
    <row r="23" spans="1:11" ht="21" x14ac:dyDescent="0.35">
      <c r="D23" s="268" t="s">
        <v>5</v>
      </c>
      <c r="E23" s="268"/>
      <c r="F23" s="268"/>
      <c r="G23" s="268"/>
      <c r="H23" s="269">
        <f>H21</f>
        <v>0</v>
      </c>
      <c r="I23" s="269"/>
      <c r="J23" s="269"/>
    </row>
    <row r="24" spans="1:11" ht="16.5" thickBot="1" x14ac:dyDescent="0.3">
      <c r="A24" s="2"/>
      <c r="B24" s="2"/>
      <c r="C24" s="2"/>
      <c r="D24" s="2"/>
      <c r="G24" s="4"/>
      <c r="H24" s="4"/>
    </row>
    <row r="25" spans="1:11" ht="21.75" thickBot="1" x14ac:dyDescent="0.4">
      <c r="A25" s="235" t="s">
        <v>117</v>
      </c>
      <c r="B25" s="235"/>
      <c r="C25" s="235"/>
      <c r="D25" s="235"/>
      <c r="E25" s="237" t="s">
        <v>2</v>
      </c>
      <c r="F25" s="237"/>
      <c r="G25" s="238"/>
      <c r="H25" s="260">
        <v>0.10100000000000001</v>
      </c>
      <c r="I25" s="261"/>
      <c r="J25" s="262"/>
    </row>
    <row r="26" spans="1:11" x14ac:dyDescent="0.25">
      <c r="A26" s="2"/>
      <c r="B26" s="2"/>
      <c r="C26" s="2"/>
      <c r="D26" s="2"/>
      <c r="G26" s="3"/>
      <c r="H26" s="4"/>
    </row>
    <row r="27" spans="1:11" ht="18.75" x14ac:dyDescent="0.25">
      <c r="A27" s="234" t="s">
        <v>1</v>
      </c>
      <c r="B27" s="234"/>
      <c r="C27" s="234"/>
      <c r="D27" s="15"/>
      <c r="E27" s="8"/>
      <c r="F27" s="8"/>
      <c r="G27" s="8"/>
      <c r="H27" s="259"/>
      <c r="I27" s="259"/>
      <c r="J27" s="259"/>
    </row>
    <row r="28" spans="1:11" ht="18.75" x14ac:dyDescent="0.3">
      <c r="A28" s="7"/>
      <c r="B28" s="7"/>
      <c r="D28" s="2"/>
      <c r="G28" s="3"/>
      <c r="H28" s="4"/>
    </row>
    <row r="29" spans="1:11" ht="18.75" x14ac:dyDescent="0.25">
      <c r="A29" s="5" t="s">
        <v>101</v>
      </c>
      <c r="B29" s="5"/>
      <c r="C29" s="5"/>
      <c r="D29" s="5"/>
      <c r="E29" s="8"/>
      <c r="F29" s="8"/>
      <c r="G29" s="8"/>
      <c r="H29" s="230">
        <v>0</v>
      </c>
      <c r="I29" s="230"/>
      <c r="J29" s="230"/>
    </row>
    <row r="30" spans="1:11" ht="18.75" x14ac:dyDescent="0.3">
      <c r="A30" s="245" t="s">
        <v>102</v>
      </c>
      <c r="B30" s="245"/>
      <c r="C30" s="8"/>
      <c r="D30" s="8"/>
      <c r="E30" s="8"/>
      <c r="F30" s="8"/>
      <c r="G30" s="8"/>
      <c r="H30" s="233">
        <f>PBLOP*H25</f>
        <v>0</v>
      </c>
      <c r="I30" s="233"/>
      <c r="J30" s="233"/>
    </row>
    <row r="31" spans="1:11" ht="18.75" x14ac:dyDescent="0.3">
      <c r="A31" s="7"/>
      <c r="B31" s="7"/>
      <c r="G31" s="3"/>
      <c r="H31" s="4"/>
    </row>
    <row r="32" spans="1:11" ht="18.75" x14ac:dyDescent="0.3">
      <c r="A32" s="7"/>
      <c r="B32" s="7"/>
    </row>
    <row r="33" spans="1:10" ht="21" x14ac:dyDescent="0.35">
      <c r="A33" s="163" t="s">
        <v>118</v>
      </c>
      <c r="B33" s="163"/>
      <c r="C33" s="163"/>
      <c r="D33" s="8"/>
      <c r="E33" s="8"/>
      <c r="F33" s="8"/>
      <c r="G33" s="8"/>
      <c r="H33" s="240">
        <f>MaterialCost+PBLOP+Tax</f>
        <v>0</v>
      </c>
      <c r="I33" s="240"/>
      <c r="J33" s="240"/>
    </row>
    <row r="34" spans="1:10" ht="24" customHeight="1" x14ac:dyDescent="0.35">
      <c r="A34" s="14"/>
      <c r="B34" s="14"/>
      <c r="C34" s="14"/>
      <c r="D34" s="14"/>
      <c r="E34" s="14"/>
      <c r="F34" s="16"/>
      <c r="G34" s="16"/>
      <c r="H34" s="16"/>
    </row>
    <row r="35" spans="1:10" ht="21" x14ac:dyDescent="0.35">
      <c r="A35" s="14"/>
      <c r="B35" s="14"/>
      <c r="C35" s="14"/>
      <c r="D35" s="14"/>
      <c r="E35" s="14"/>
      <c r="F35" s="16"/>
      <c r="G35" s="16"/>
      <c r="H35" s="16"/>
    </row>
    <row r="36" spans="1:10" ht="21" x14ac:dyDescent="0.35">
      <c r="A36" s="14"/>
      <c r="B36" s="14"/>
      <c r="C36" s="14"/>
      <c r="D36" s="14"/>
      <c r="E36" s="14"/>
      <c r="F36" s="16"/>
      <c r="G36" s="16"/>
      <c r="H36" s="16"/>
    </row>
    <row r="37" spans="1:10" ht="21" hidden="1" x14ac:dyDescent="0.35">
      <c r="A37" s="179" t="s">
        <v>7</v>
      </c>
      <c r="B37" s="180"/>
      <c r="C37" s="180"/>
      <c r="D37" s="180"/>
      <c r="E37" s="180"/>
      <c r="F37" s="180"/>
      <c r="G37" s="180"/>
      <c r="H37" s="180"/>
      <c r="I37" s="180"/>
      <c r="J37" s="181"/>
    </row>
    <row r="38" spans="1:10" ht="21" hidden="1" x14ac:dyDescent="0.35">
      <c r="A38" s="25"/>
      <c r="B38" s="160"/>
      <c r="C38" s="160"/>
      <c r="D38" s="18"/>
      <c r="E38" s="18"/>
      <c r="F38" s="18"/>
      <c r="G38" s="18"/>
      <c r="H38" s="159"/>
      <c r="I38" s="159"/>
      <c r="J38" s="26"/>
    </row>
    <row r="39" spans="1:10" ht="21" hidden="1" x14ac:dyDescent="0.35">
      <c r="A39" s="17"/>
      <c r="B39" s="160"/>
      <c r="C39" s="160"/>
      <c r="D39" s="244" t="s">
        <v>9</v>
      </c>
      <c r="E39" s="244"/>
      <c r="F39" s="244"/>
      <c r="G39" s="244"/>
      <c r="H39" s="240">
        <f>H23</f>
        <v>0</v>
      </c>
      <c r="I39" s="240"/>
      <c r="J39" s="241"/>
    </row>
    <row r="40" spans="1:10" ht="21" hidden="1" x14ac:dyDescent="0.35">
      <c r="A40" s="17"/>
      <c r="B40" s="160"/>
      <c r="C40" s="160"/>
      <c r="D40" s="244" t="s">
        <v>8</v>
      </c>
      <c r="E40" s="244"/>
      <c r="F40" s="244"/>
      <c r="G40" s="244"/>
      <c r="H40" s="240">
        <f>MaterialCost+PBLOP</f>
        <v>0</v>
      </c>
      <c r="I40" s="240"/>
      <c r="J40" s="241"/>
    </row>
    <row r="41" spans="1:10" ht="18.75" hidden="1" customHeight="1" x14ac:dyDescent="0.3">
      <c r="A41" s="166"/>
      <c r="B41" s="167"/>
      <c r="C41" s="167"/>
      <c r="D41" s="167"/>
      <c r="E41" s="167"/>
      <c r="F41" s="167"/>
      <c r="G41" s="167"/>
      <c r="H41" s="159"/>
      <c r="I41" s="159"/>
      <c r="J41" s="26"/>
    </row>
    <row r="42" spans="1:10" ht="24" hidden="1" customHeight="1" x14ac:dyDescent="0.3">
      <c r="A42" s="166"/>
      <c r="B42" s="167"/>
      <c r="C42" s="246" t="s">
        <v>4</v>
      </c>
      <c r="D42" s="246"/>
      <c r="E42" s="246"/>
      <c r="F42" s="246"/>
      <c r="G42" s="246"/>
      <c r="H42" s="242">
        <f>H39-H40</f>
        <v>0</v>
      </c>
      <c r="I42" s="242"/>
      <c r="J42" s="243"/>
    </row>
    <row r="43" spans="1:10" hidden="1" x14ac:dyDescent="0.25">
      <c r="A43" s="17"/>
      <c r="B43" s="18"/>
      <c r="C43" s="18"/>
      <c r="D43" s="18"/>
      <c r="E43" s="18"/>
      <c r="F43" s="18"/>
      <c r="G43" s="18"/>
      <c r="H43" s="18"/>
      <c r="I43" s="18"/>
      <c r="J43" s="19"/>
    </row>
    <row r="44" spans="1:10" hidden="1" x14ac:dyDescent="0.25">
      <c r="A44" s="182" t="s">
        <v>80</v>
      </c>
      <c r="B44" s="27"/>
      <c r="C44" s="239"/>
      <c r="D44" s="239"/>
      <c r="E44" s="18"/>
      <c r="F44" s="18"/>
      <c r="G44" s="18"/>
      <c r="H44" s="18"/>
      <c r="I44" s="18"/>
      <c r="J44" s="19"/>
    </row>
    <row r="45" spans="1:10" hidden="1" x14ac:dyDescent="0.25">
      <c r="A45" s="17"/>
      <c r="B45" s="18"/>
      <c r="C45" s="18"/>
      <c r="D45" s="18"/>
      <c r="E45" s="18"/>
      <c r="F45" s="18"/>
      <c r="G45" s="18"/>
      <c r="H45" s="18"/>
      <c r="I45" s="18"/>
      <c r="J45" s="19"/>
    </row>
    <row r="46" spans="1:10" ht="21" hidden="1" x14ac:dyDescent="0.35">
      <c r="A46" s="164" t="s">
        <v>11</v>
      </c>
      <c r="B46" s="165"/>
      <c r="C46" s="165"/>
      <c r="D46" s="165"/>
      <c r="E46" s="165"/>
      <c r="F46" s="165"/>
      <c r="G46" s="165"/>
      <c r="H46" s="165"/>
      <c r="I46" s="165"/>
      <c r="J46" s="183"/>
    </row>
    <row r="47" spans="1:10" hidden="1" x14ac:dyDescent="0.25">
      <c r="A47" s="17"/>
      <c r="B47" s="18"/>
      <c r="C47" s="18"/>
      <c r="D47" s="18"/>
      <c r="E47" s="18"/>
      <c r="F47" s="18"/>
      <c r="G47" s="18"/>
      <c r="H47" s="18"/>
      <c r="I47" s="18"/>
      <c r="J47" s="19"/>
    </row>
    <row r="48" spans="1:10" hidden="1" x14ac:dyDescent="0.25">
      <c r="A48" s="17"/>
      <c r="B48" s="18"/>
      <c r="C48" s="18"/>
      <c r="D48" s="18"/>
      <c r="E48" s="18"/>
      <c r="F48" s="18"/>
      <c r="G48" s="18"/>
      <c r="H48" s="18"/>
      <c r="I48" s="18"/>
      <c r="J48" s="19"/>
    </row>
    <row r="49" spans="1:10" ht="21.75" hidden="1" thickBot="1" x14ac:dyDescent="0.4">
      <c r="A49" s="195" t="str">
        <f t="shared" ref="A49" si="0">A15</f>
        <v>Bldg R</v>
      </c>
      <c r="B49" s="185"/>
      <c r="C49" s="253">
        <f>H33</f>
        <v>0</v>
      </c>
      <c r="D49" s="254"/>
      <c r="E49" s="20"/>
      <c r="F49" s="21"/>
      <c r="G49" s="21"/>
      <c r="H49" s="18"/>
      <c r="I49" s="18"/>
      <c r="J49" s="19"/>
    </row>
    <row r="50" spans="1:10" ht="21.75" hidden="1" thickTop="1" x14ac:dyDescent="0.35">
      <c r="A50" s="193" t="s">
        <v>12</v>
      </c>
      <c r="B50" s="194"/>
      <c r="C50" s="247">
        <f>SUM(C49:C49)</f>
        <v>0</v>
      </c>
      <c r="D50" s="248"/>
      <c r="E50" s="20"/>
      <c r="F50" s="21"/>
      <c r="G50" s="21"/>
      <c r="H50" s="18"/>
      <c r="I50" s="18"/>
      <c r="J50" s="19"/>
    </row>
    <row r="51" spans="1:10" ht="16.5" hidden="1" thickBot="1" x14ac:dyDescent="0.3">
      <c r="A51" s="22"/>
      <c r="B51" s="23"/>
      <c r="C51" s="23"/>
      <c r="D51" s="23"/>
      <c r="E51" s="23"/>
      <c r="F51" s="23"/>
      <c r="G51" s="23"/>
      <c r="H51" s="23"/>
      <c r="I51" s="23"/>
      <c r="J51" s="24"/>
    </row>
  </sheetData>
  <mergeCells count="33">
    <mergeCell ref="H21:J21"/>
    <mergeCell ref="A18:D18"/>
    <mergeCell ref="A20:D20"/>
    <mergeCell ref="H20:J20"/>
    <mergeCell ref="A1:J1"/>
    <mergeCell ref="A2:J2"/>
    <mergeCell ref="A3:J3"/>
    <mergeCell ref="A5:J11"/>
    <mergeCell ref="B13:E13"/>
    <mergeCell ref="B14:E14"/>
    <mergeCell ref="B15:E15"/>
    <mergeCell ref="B16:E16"/>
    <mergeCell ref="D21:F21"/>
    <mergeCell ref="H23:J23"/>
    <mergeCell ref="A25:D25"/>
    <mergeCell ref="E25:G25"/>
    <mergeCell ref="H25:J25"/>
    <mergeCell ref="A27:C27"/>
    <mergeCell ref="H27:J27"/>
    <mergeCell ref="H40:J40"/>
    <mergeCell ref="C42:G42"/>
    <mergeCell ref="H42:J42"/>
    <mergeCell ref="C44:D44"/>
    <mergeCell ref="H29:J29"/>
    <mergeCell ref="H30:J30"/>
    <mergeCell ref="H33:J33"/>
    <mergeCell ref="D39:G39"/>
    <mergeCell ref="H39:J39"/>
    <mergeCell ref="C49:D49"/>
    <mergeCell ref="C50:D50"/>
    <mergeCell ref="D40:G40"/>
    <mergeCell ref="A30:B30"/>
    <mergeCell ref="D23:G23"/>
  </mergeCells>
  <pageMargins left="0.25" right="0.25" top="0.75" bottom="0.75" header="0.3" footer="0.3"/>
  <pageSetup scale="83" orientation="portrait" horizontalDpi="204" verticalDpi="192" r:id="rId1"/>
  <headerFooter>
    <oddHeader xml:space="preserve">&amp;C&amp;"-,Bold"&amp;16EXHIBIT C
FORM OF PROPOSAL&amp;"-,Regular"&amp;12
</oddHeader>
    <oddFooter>&amp;L&amp;12EXHIBIT C, Form of Proposal&amp;CBase Bid&amp;RPage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1"/>
  <sheetViews>
    <sheetView view="pageLayout" zoomScale="90" zoomScaleNormal="100" zoomScalePageLayoutView="90" workbookViewId="0">
      <selection activeCell="A3" sqref="A3:J3"/>
    </sheetView>
  </sheetViews>
  <sheetFormatPr defaultRowHeight="15.75" x14ac:dyDescent="0.25"/>
  <cols>
    <col min="1" max="1" width="8.42578125" style="1" customWidth="1"/>
    <col min="2" max="2" width="12" style="1" bestFit="1" customWidth="1"/>
    <col min="3" max="3" width="11.28515625" style="1" customWidth="1"/>
    <col min="4" max="4" width="12.7109375" style="1" customWidth="1"/>
    <col min="5" max="5" width="14.140625" style="1" customWidth="1"/>
    <col min="6" max="6" width="10.5703125" style="1" customWidth="1"/>
    <col min="7" max="7" width="10.28515625" style="1" customWidth="1"/>
    <col min="8" max="8" width="11.42578125" style="1" customWidth="1"/>
    <col min="9" max="9" width="12.5703125" style="1" customWidth="1"/>
    <col min="10" max="10" width="14.28515625" style="1" customWidth="1"/>
    <col min="11" max="11" width="9.140625" style="1" customWidth="1"/>
    <col min="12" max="16384" width="9.140625" style="1"/>
  </cols>
  <sheetData>
    <row r="1" spans="1:10" ht="32.25" customHeight="1" x14ac:dyDescent="0.35">
      <c r="A1" s="255" t="s">
        <v>0</v>
      </c>
      <c r="B1" s="255"/>
      <c r="C1" s="255"/>
      <c r="D1" s="255"/>
      <c r="E1" s="255"/>
      <c r="F1" s="255"/>
      <c r="G1" s="255"/>
      <c r="H1" s="255"/>
      <c r="I1" s="255"/>
      <c r="J1" s="255"/>
    </row>
    <row r="2" spans="1:10" ht="23.25" x14ac:dyDescent="0.35">
      <c r="A2" s="256" t="str">
        <f>'Base Bid'!A2:M2</f>
        <v xml:space="preserve">MARINA CLUB </v>
      </c>
      <c r="B2" s="256"/>
      <c r="C2" s="256"/>
      <c r="D2" s="256"/>
      <c r="E2" s="256"/>
      <c r="F2" s="256"/>
      <c r="G2" s="256"/>
      <c r="H2" s="256"/>
      <c r="I2" s="256"/>
      <c r="J2" s="256"/>
    </row>
    <row r="3" spans="1:10" ht="23.25" x14ac:dyDescent="0.35">
      <c r="A3" s="256" t="str">
        <f>'Base Bid'!A3:M3</f>
        <v>2445 S 222nd St Des Moines, WA 98198</v>
      </c>
      <c r="B3" s="256"/>
      <c r="C3" s="256"/>
      <c r="D3" s="256"/>
      <c r="E3" s="256"/>
      <c r="F3" s="256"/>
      <c r="G3" s="256"/>
      <c r="H3" s="256"/>
      <c r="I3" s="256"/>
      <c r="J3" s="256"/>
    </row>
    <row r="4" spans="1:10" ht="24" thickBot="1" x14ac:dyDescent="0.4">
      <c r="A4" s="178"/>
      <c r="B4" s="178"/>
      <c r="C4" s="178"/>
      <c r="D4" s="178"/>
      <c r="E4" s="178"/>
      <c r="F4" s="178"/>
      <c r="G4" s="178"/>
      <c r="H4" s="178"/>
      <c r="I4" s="178"/>
      <c r="J4" s="178"/>
    </row>
    <row r="5" spans="1:10" ht="15.75" customHeight="1" x14ac:dyDescent="0.25">
      <c r="A5" s="271" t="s">
        <v>103</v>
      </c>
      <c r="B5" s="272"/>
      <c r="C5" s="272"/>
      <c r="D5" s="272"/>
      <c r="E5" s="272"/>
      <c r="F5" s="272"/>
      <c r="G5" s="272"/>
      <c r="H5" s="272"/>
      <c r="I5" s="272"/>
      <c r="J5" s="273"/>
    </row>
    <row r="6" spans="1:10" ht="15.75" customHeight="1" x14ac:dyDescent="0.25">
      <c r="A6" s="257"/>
      <c r="B6" s="258"/>
      <c r="C6" s="258"/>
      <c r="D6" s="258"/>
      <c r="E6" s="258"/>
      <c r="F6" s="258"/>
      <c r="G6" s="258"/>
      <c r="H6" s="258"/>
      <c r="I6" s="258"/>
      <c r="J6" s="274"/>
    </row>
    <row r="7" spans="1:10" ht="15.75" customHeight="1" x14ac:dyDescent="0.25">
      <c r="A7" s="257"/>
      <c r="B7" s="258"/>
      <c r="C7" s="258"/>
      <c r="D7" s="258"/>
      <c r="E7" s="258"/>
      <c r="F7" s="258"/>
      <c r="G7" s="258"/>
      <c r="H7" s="258"/>
      <c r="I7" s="258"/>
      <c r="J7" s="274"/>
    </row>
    <row r="8" spans="1:10" ht="15.75" customHeight="1" x14ac:dyDescent="0.25">
      <c r="A8" s="257"/>
      <c r="B8" s="258"/>
      <c r="C8" s="258"/>
      <c r="D8" s="258"/>
      <c r="E8" s="258"/>
      <c r="F8" s="258"/>
      <c r="G8" s="258"/>
      <c r="H8" s="258"/>
      <c r="I8" s="258"/>
      <c r="J8" s="274"/>
    </row>
    <row r="9" spans="1:10" ht="15.75" customHeight="1" x14ac:dyDescent="0.25">
      <c r="A9" s="257"/>
      <c r="B9" s="258"/>
      <c r="C9" s="258"/>
      <c r="D9" s="258"/>
      <c r="E9" s="258"/>
      <c r="F9" s="258"/>
      <c r="G9" s="258"/>
      <c r="H9" s="258"/>
      <c r="I9" s="258"/>
      <c r="J9" s="274"/>
    </row>
    <row r="10" spans="1:10" ht="15.75" customHeight="1" x14ac:dyDescent="0.25">
      <c r="A10" s="257"/>
      <c r="B10" s="258"/>
      <c r="C10" s="258"/>
      <c r="D10" s="258"/>
      <c r="E10" s="258"/>
      <c r="F10" s="258"/>
      <c r="G10" s="258"/>
      <c r="H10" s="258"/>
      <c r="I10" s="258"/>
      <c r="J10" s="274"/>
    </row>
    <row r="11" spans="1:10" ht="15.75" customHeight="1" thickBot="1" x14ac:dyDescent="0.3">
      <c r="A11" s="275"/>
      <c r="B11" s="276"/>
      <c r="C11" s="276"/>
      <c r="D11" s="276"/>
      <c r="E11" s="276"/>
      <c r="F11" s="276"/>
      <c r="G11" s="276"/>
      <c r="H11" s="276"/>
      <c r="I11" s="276"/>
      <c r="J11" s="277"/>
    </row>
    <row r="12" spans="1:10" ht="15.75" customHeight="1" thickBot="1" x14ac:dyDescent="0.3">
      <c r="A12" s="168"/>
      <c r="B12" s="168"/>
      <c r="C12" s="168"/>
      <c r="D12" s="168"/>
      <c r="E12" s="168"/>
      <c r="F12" s="168"/>
      <c r="G12" s="168"/>
      <c r="H12" s="168"/>
      <c r="I12" s="168"/>
      <c r="J12" s="168"/>
    </row>
    <row r="13" spans="1:10" ht="15.75" customHeight="1" x14ac:dyDescent="0.3">
      <c r="A13" s="172"/>
      <c r="B13" s="278" t="s">
        <v>99</v>
      </c>
      <c r="C13" s="279"/>
      <c r="D13" s="279"/>
      <c r="E13" s="280"/>
      <c r="G13" s="168"/>
    </row>
    <row r="14" spans="1:10" ht="24.75" customHeight="1" x14ac:dyDescent="0.3">
      <c r="A14" s="173"/>
      <c r="B14" s="281" t="s">
        <v>130</v>
      </c>
      <c r="C14" s="282"/>
      <c r="D14" s="282"/>
      <c r="E14" s="283"/>
      <c r="G14" s="168"/>
    </row>
    <row r="15" spans="1:10" ht="19.5" thickBot="1" x14ac:dyDescent="0.35">
      <c r="A15" s="174" t="s">
        <v>120</v>
      </c>
      <c r="B15" s="284">
        <v>1</v>
      </c>
      <c r="C15" s="285"/>
      <c r="D15" s="285"/>
      <c r="E15" s="286"/>
    </row>
    <row r="16" spans="1:10" ht="20.25" thickTop="1" thickBot="1" x14ac:dyDescent="0.35">
      <c r="A16" s="135" t="s">
        <v>98</v>
      </c>
      <c r="B16" s="287">
        <f>SUM(B15)</f>
        <v>1</v>
      </c>
      <c r="C16" s="288"/>
      <c r="D16" s="288"/>
      <c r="E16" s="289"/>
    </row>
    <row r="18" spans="1:11" ht="21" x14ac:dyDescent="0.35">
      <c r="A18" s="235" t="s">
        <v>100</v>
      </c>
      <c r="B18" s="235"/>
      <c r="C18" s="235"/>
      <c r="D18" s="235"/>
      <c r="I18" s="134"/>
      <c r="J18" s="134"/>
    </row>
    <row r="19" spans="1:11" x14ac:dyDescent="0.25">
      <c r="A19" s="198"/>
      <c r="B19"/>
      <c r="C19"/>
      <c r="D19"/>
      <c r="H19" s="134" t="s">
        <v>32</v>
      </c>
    </row>
    <row r="20" spans="1:11" ht="23.25" customHeight="1" x14ac:dyDescent="0.25">
      <c r="A20" s="234" t="str">
        <f>B14</f>
        <v>Heat Pump Water Heater</v>
      </c>
      <c r="B20" s="234"/>
      <c r="C20" s="234"/>
      <c r="D20" s="234"/>
      <c r="E20" s="8"/>
      <c r="F20" s="8"/>
      <c r="G20" s="8"/>
      <c r="H20" s="230"/>
      <c r="I20" s="230"/>
      <c r="J20" s="230"/>
    </row>
    <row r="21" spans="1:11" ht="19.5" thickBot="1" x14ac:dyDescent="0.35">
      <c r="A21" s="186"/>
      <c r="B21" s="187"/>
      <c r="C21" s="188"/>
      <c r="D21" s="290" t="s">
        <v>3</v>
      </c>
      <c r="E21" s="290"/>
      <c r="F21" s="290"/>
      <c r="G21" s="189">
        <f>B16</f>
        <v>1</v>
      </c>
      <c r="H21" s="270">
        <f>H20*G21</f>
        <v>0</v>
      </c>
      <c r="I21" s="270"/>
      <c r="J21" s="270"/>
      <c r="K21" s="9"/>
    </row>
    <row r="22" spans="1:11" ht="19.5" thickTop="1" x14ac:dyDescent="0.3">
      <c r="A22" s="5"/>
      <c r="B22"/>
      <c r="D22" s="197"/>
      <c r="E22" s="197"/>
      <c r="F22" s="197"/>
      <c r="G22" s="169"/>
      <c r="H22" s="170"/>
      <c r="I22" s="170"/>
      <c r="J22" s="170"/>
      <c r="K22" s="9"/>
    </row>
    <row r="23" spans="1:11" ht="21" x14ac:dyDescent="0.35">
      <c r="D23" s="268" t="s">
        <v>5</v>
      </c>
      <c r="E23" s="268"/>
      <c r="F23" s="268"/>
      <c r="G23" s="268"/>
      <c r="H23" s="269">
        <f>H21</f>
        <v>0</v>
      </c>
      <c r="I23" s="269"/>
      <c r="J23" s="269"/>
    </row>
    <row r="24" spans="1:11" ht="16.5" thickBot="1" x14ac:dyDescent="0.3">
      <c r="A24" s="2"/>
      <c r="B24" s="2"/>
      <c r="C24" s="2"/>
      <c r="D24" s="2"/>
      <c r="G24" s="4"/>
      <c r="H24" s="4"/>
    </row>
    <row r="25" spans="1:11" ht="21.75" thickBot="1" x14ac:dyDescent="0.4">
      <c r="A25" s="235" t="s">
        <v>117</v>
      </c>
      <c r="B25" s="235"/>
      <c r="C25" s="235"/>
      <c r="D25" s="235"/>
      <c r="E25" s="237" t="s">
        <v>2</v>
      </c>
      <c r="F25" s="237"/>
      <c r="G25" s="238"/>
      <c r="H25" s="260">
        <v>0.10100000000000001</v>
      </c>
      <c r="I25" s="261"/>
      <c r="J25" s="262"/>
    </row>
    <row r="26" spans="1:11" x14ac:dyDescent="0.25">
      <c r="A26" s="2"/>
      <c r="B26" s="2"/>
      <c r="C26" s="2"/>
      <c r="D26" s="2"/>
      <c r="G26" s="3"/>
      <c r="H26" s="4"/>
    </row>
    <row r="27" spans="1:11" ht="18.75" x14ac:dyDescent="0.25">
      <c r="A27" s="234" t="s">
        <v>1</v>
      </c>
      <c r="B27" s="234"/>
      <c r="C27" s="234"/>
      <c r="D27" s="15"/>
      <c r="E27" s="8"/>
      <c r="F27" s="8"/>
      <c r="G27" s="8"/>
      <c r="H27" s="259"/>
      <c r="I27" s="259"/>
      <c r="J27" s="259"/>
    </row>
    <row r="28" spans="1:11" ht="18.75" x14ac:dyDescent="0.3">
      <c r="A28" s="7"/>
      <c r="B28" s="7"/>
      <c r="D28" s="2"/>
      <c r="G28" s="3"/>
      <c r="H28" s="4"/>
    </row>
    <row r="29" spans="1:11" ht="18.75" x14ac:dyDescent="0.25">
      <c r="A29" s="5" t="s">
        <v>101</v>
      </c>
      <c r="B29" s="5"/>
      <c r="C29" s="5"/>
      <c r="D29" s="5"/>
      <c r="E29" s="8"/>
      <c r="F29" s="8"/>
      <c r="G29" s="8"/>
      <c r="H29" s="230">
        <v>0</v>
      </c>
      <c r="I29" s="230"/>
      <c r="J29" s="230"/>
    </row>
    <row r="30" spans="1:11" ht="18.75" x14ac:dyDescent="0.3">
      <c r="A30" s="245" t="s">
        <v>102</v>
      </c>
      <c r="B30" s="245"/>
      <c r="C30" s="8"/>
      <c r="D30" s="8"/>
      <c r="E30" s="8"/>
      <c r="F30" s="8"/>
      <c r="G30" s="8"/>
      <c r="H30" s="233">
        <f>PBLOP*H25</f>
        <v>0</v>
      </c>
      <c r="I30" s="233"/>
      <c r="J30" s="233"/>
    </row>
    <row r="31" spans="1:11" ht="18.75" x14ac:dyDescent="0.3">
      <c r="A31" s="7"/>
      <c r="B31" s="7"/>
      <c r="G31" s="3"/>
      <c r="H31" s="4"/>
    </row>
    <row r="32" spans="1:11" ht="18.75" x14ac:dyDescent="0.3">
      <c r="A32" s="7"/>
      <c r="B32" s="7"/>
    </row>
    <row r="33" spans="1:10" ht="21" x14ac:dyDescent="0.35">
      <c r="A33" s="163" t="s">
        <v>118</v>
      </c>
      <c r="B33" s="163"/>
      <c r="C33" s="163"/>
      <c r="D33" s="8"/>
      <c r="E33" s="8"/>
      <c r="F33" s="8"/>
      <c r="G33" s="8"/>
      <c r="H33" s="240">
        <f>MaterialCost+PBLOP+Tax</f>
        <v>0</v>
      </c>
      <c r="I33" s="240"/>
      <c r="J33" s="240"/>
    </row>
    <row r="34" spans="1:10" ht="24" customHeight="1" x14ac:dyDescent="0.35">
      <c r="A34" s="14"/>
      <c r="B34" s="14"/>
      <c r="C34" s="14"/>
      <c r="D34" s="14"/>
      <c r="E34" s="14"/>
      <c r="F34" s="16"/>
      <c r="G34" s="16"/>
      <c r="H34" s="16"/>
    </row>
    <row r="35" spans="1:10" ht="21" x14ac:dyDescent="0.35">
      <c r="A35" s="14"/>
      <c r="B35" s="14"/>
      <c r="C35" s="14"/>
      <c r="D35" s="14"/>
      <c r="E35" s="14"/>
      <c r="F35" s="16"/>
      <c r="G35" s="16"/>
      <c r="H35" s="16"/>
    </row>
    <row r="36" spans="1:10" ht="21" x14ac:dyDescent="0.35">
      <c r="A36" s="14"/>
      <c r="B36" s="14"/>
      <c r="C36" s="14"/>
      <c r="D36" s="14"/>
      <c r="E36" s="14"/>
      <c r="F36" s="16"/>
      <c r="G36" s="16"/>
      <c r="H36" s="16"/>
    </row>
    <row r="37" spans="1:10" ht="21" hidden="1" x14ac:dyDescent="0.35">
      <c r="A37" s="179" t="s">
        <v>7</v>
      </c>
      <c r="B37" s="180"/>
      <c r="C37" s="180"/>
      <c r="D37" s="180"/>
      <c r="E37" s="180"/>
      <c r="F37" s="180"/>
      <c r="G37" s="180"/>
      <c r="H37" s="180"/>
      <c r="I37" s="180"/>
      <c r="J37" s="181"/>
    </row>
    <row r="38" spans="1:10" ht="21" hidden="1" x14ac:dyDescent="0.35">
      <c r="A38" s="25"/>
      <c r="B38" s="160"/>
      <c r="C38" s="160"/>
      <c r="D38" s="18"/>
      <c r="E38" s="18"/>
      <c r="F38" s="18"/>
      <c r="G38" s="18"/>
      <c r="H38" s="159"/>
      <c r="I38" s="159"/>
      <c r="J38" s="26"/>
    </row>
    <row r="39" spans="1:10" ht="21" hidden="1" x14ac:dyDescent="0.35">
      <c r="A39" s="17"/>
      <c r="B39" s="160"/>
      <c r="C39" s="160"/>
      <c r="D39" s="244" t="s">
        <v>9</v>
      </c>
      <c r="E39" s="244"/>
      <c r="F39" s="244"/>
      <c r="G39" s="244"/>
      <c r="H39" s="240">
        <f>H23</f>
        <v>0</v>
      </c>
      <c r="I39" s="240"/>
      <c r="J39" s="241"/>
    </row>
    <row r="40" spans="1:10" ht="21" hidden="1" x14ac:dyDescent="0.35">
      <c r="A40" s="17"/>
      <c r="B40" s="160"/>
      <c r="C40" s="160"/>
      <c r="D40" s="244" t="s">
        <v>8</v>
      </c>
      <c r="E40" s="244"/>
      <c r="F40" s="244"/>
      <c r="G40" s="244"/>
      <c r="H40" s="240">
        <f>MaterialCost+PBLOP</f>
        <v>0</v>
      </c>
      <c r="I40" s="240"/>
      <c r="J40" s="241"/>
    </row>
    <row r="41" spans="1:10" ht="18.75" hidden="1" customHeight="1" x14ac:dyDescent="0.3">
      <c r="A41" s="166"/>
      <c r="B41" s="167"/>
      <c r="C41" s="167"/>
      <c r="D41" s="167"/>
      <c r="E41" s="167"/>
      <c r="F41" s="167"/>
      <c r="G41" s="167"/>
      <c r="H41" s="159"/>
      <c r="I41" s="159"/>
      <c r="J41" s="26"/>
    </row>
    <row r="42" spans="1:10" ht="24" hidden="1" customHeight="1" x14ac:dyDescent="0.3">
      <c r="A42" s="166"/>
      <c r="B42" s="167"/>
      <c r="C42" s="246" t="s">
        <v>4</v>
      </c>
      <c r="D42" s="246"/>
      <c r="E42" s="246"/>
      <c r="F42" s="246"/>
      <c r="G42" s="246"/>
      <c r="H42" s="242">
        <f>H39-H40</f>
        <v>0</v>
      </c>
      <c r="I42" s="242"/>
      <c r="J42" s="243"/>
    </row>
    <row r="43" spans="1:10" hidden="1" x14ac:dyDescent="0.25">
      <c r="A43" s="17"/>
      <c r="B43" s="18"/>
      <c r="C43" s="18"/>
      <c r="D43" s="18"/>
      <c r="E43" s="18"/>
      <c r="F43" s="18"/>
      <c r="G43" s="18"/>
      <c r="H43" s="18"/>
      <c r="I43" s="18"/>
      <c r="J43" s="19"/>
    </row>
    <row r="44" spans="1:10" hidden="1" x14ac:dyDescent="0.25">
      <c r="A44" s="182" t="s">
        <v>80</v>
      </c>
      <c r="B44" s="27"/>
      <c r="C44" s="239"/>
      <c r="D44" s="239"/>
      <c r="E44" s="18"/>
      <c r="F44" s="18"/>
      <c r="G44" s="18"/>
      <c r="H44" s="18"/>
      <c r="I44" s="18"/>
      <c r="J44" s="19"/>
    </row>
    <row r="45" spans="1:10" hidden="1" x14ac:dyDescent="0.25">
      <c r="A45" s="17"/>
      <c r="B45" s="18"/>
      <c r="C45" s="18"/>
      <c r="D45" s="18"/>
      <c r="E45" s="18"/>
      <c r="F45" s="18"/>
      <c r="G45" s="18"/>
      <c r="H45" s="18"/>
      <c r="I45" s="18"/>
      <c r="J45" s="19"/>
    </row>
    <row r="46" spans="1:10" ht="21" hidden="1" x14ac:dyDescent="0.35">
      <c r="A46" s="164" t="s">
        <v>11</v>
      </c>
      <c r="B46" s="165"/>
      <c r="C46" s="165"/>
      <c r="D46" s="165"/>
      <c r="E46" s="165"/>
      <c r="F46" s="165"/>
      <c r="G46" s="165"/>
      <c r="H46" s="165"/>
      <c r="I46" s="165"/>
      <c r="J46" s="183"/>
    </row>
    <row r="47" spans="1:10" hidden="1" x14ac:dyDescent="0.25">
      <c r="A47" s="17"/>
      <c r="B47" s="18"/>
      <c r="C47" s="18"/>
      <c r="D47" s="18"/>
      <c r="E47" s="18"/>
      <c r="F47" s="18"/>
      <c r="G47" s="18"/>
      <c r="H47" s="18"/>
      <c r="I47" s="18"/>
      <c r="J47" s="19"/>
    </row>
    <row r="48" spans="1:10" hidden="1" x14ac:dyDescent="0.25">
      <c r="A48" s="17"/>
      <c r="B48" s="18"/>
      <c r="C48" s="18"/>
      <c r="D48" s="18"/>
      <c r="E48" s="18"/>
      <c r="F48" s="18"/>
      <c r="G48" s="18"/>
      <c r="H48" s="18"/>
      <c r="I48" s="18"/>
      <c r="J48" s="19"/>
    </row>
    <row r="49" spans="1:10" ht="21.75" hidden="1" thickBot="1" x14ac:dyDescent="0.4">
      <c r="A49" s="195" t="str">
        <f t="shared" ref="A49" si="0">A15</f>
        <v>Bldg R</v>
      </c>
      <c r="B49" s="185"/>
      <c r="C49" s="253">
        <f>H33</f>
        <v>0</v>
      </c>
      <c r="D49" s="254"/>
      <c r="E49" s="20"/>
      <c r="F49" s="21"/>
      <c r="G49" s="21"/>
      <c r="H49" s="18"/>
      <c r="I49" s="18"/>
      <c r="J49" s="19"/>
    </row>
    <row r="50" spans="1:10" ht="21" hidden="1" x14ac:dyDescent="0.35">
      <c r="A50" s="193" t="s">
        <v>12</v>
      </c>
      <c r="B50" s="194"/>
      <c r="C50" s="247">
        <f>SUM(C49:C49)</f>
        <v>0</v>
      </c>
      <c r="D50" s="248"/>
      <c r="E50" s="20"/>
      <c r="F50" s="21"/>
      <c r="G50" s="21"/>
      <c r="H50" s="18"/>
      <c r="I50" s="18"/>
      <c r="J50" s="19"/>
    </row>
    <row r="51" spans="1:10" ht="16.5" hidden="1" thickBot="1" x14ac:dyDescent="0.3">
      <c r="A51" s="22"/>
      <c r="B51" s="23"/>
      <c r="C51" s="23"/>
      <c r="D51" s="23"/>
      <c r="E51" s="23"/>
      <c r="F51" s="23"/>
      <c r="G51" s="23"/>
      <c r="H51" s="23"/>
      <c r="I51" s="23"/>
      <c r="J51" s="24"/>
    </row>
  </sheetData>
  <mergeCells count="33">
    <mergeCell ref="C50:D50"/>
    <mergeCell ref="D40:G40"/>
    <mergeCell ref="H40:J40"/>
    <mergeCell ref="C42:G42"/>
    <mergeCell ref="H42:J42"/>
    <mergeCell ref="C44:D44"/>
    <mergeCell ref="C49:D49"/>
    <mergeCell ref="H29:J29"/>
    <mergeCell ref="A30:B30"/>
    <mergeCell ref="H30:J30"/>
    <mergeCell ref="H33:J33"/>
    <mergeCell ref="D39:G39"/>
    <mergeCell ref="H39:J39"/>
    <mergeCell ref="A27:C27"/>
    <mergeCell ref="H27:J27"/>
    <mergeCell ref="B15:E15"/>
    <mergeCell ref="B16:E16"/>
    <mergeCell ref="A18:D18"/>
    <mergeCell ref="A20:D20"/>
    <mergeCell ref="H20:J20"/>
    <mergeCell ref="D21:F21"/>
    <mergeCell ref="H21:J21"/>
    <mergeCell ref="D23:G23"/>
    <mergeCell ref="H23:J23"/>
    <mergeCell ref="A25:D25"/>
    <mergeCell ref="E25:G25"/>
    <mergeCell ref="H25:J25"/>
    <mergeCell ref="B14:E14"/>
    <mergeCell ref="A1:J1"/>
    <mergeCell ref="A2:J2"/>
    <mergeCell ref="A3:J3"/>
    <mergeCell ref="A5:J11"/>
    <mergeCell ref="B13:E13"/>
  </mergeCells>
  <pageMargins left="0.25" right="0.25" top="0.75" bottom="0.75" header="0.3" footer="0.3"/>
  <pageSetup scale="83" orientation="portrait" horizontalDpi="204" verticalDpi="192" r:id="rId1"/>
  <headerFooter>
    <oddHeader xml:space="preserve">&amp;C&amp;"-,Bold"&amp;16EXHIBIT C
FORM OF PROPOSAL&amp;"-,Regular"&amp;12
</oddHeader>
    <oddFooter>&amp;L&amp;12EXHIBIT C, Form of Proposal&amp;CBase Bid&amp;RPage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J47"/>
  <sheetViews>
    <sheetView view="pageLayout" zoomScale="80" zoomScaleNormal="100" zoomScalePageLayoutView="80" workbookViewId="0">
      <selection activeCell="A8" sqref="A8:XFD8"/>
    </sheetView>
  </sheetViews>
  <sheetFormatPr defaultRowHeight="15.75" x14ac:dyDescent="0.25"/>
  <cols>
    <col min="1" max="1" width="12" style="1" customWidth="1"/>
    <col min="2" max="2" width="12" style="1" bestFit="1" customWidth="1"/>
    <col min="3" max="3" width="19.42578125" style="1" customWidth="1"/>
    <col min="4" max="4" width="7.42578125" style="1" customWidth="1"/>
    <col min="5" max="5" width="9.140625" style="1"/>
    <col min="6" max="6" width="10.7109375" style="1" customWidth="1"/>
    <col min="7" max="7" width="9.140625" style="1"/>
    <col min="8" max="8" width="8.140625" style="1" customWidth="1"/>
    <col min="9" max="16384" width="9.140625" style="1"/>
  </cols>
  <sheetData>
    <row r="1" spans="1:10" ht="32.25" customHeight="1" x14ac:dyDescent="0.35">
      <c r="A1" s="255" t="s">
        <v>0</v>
      </c>
      <c r="B1" s="255"/>
      <c r="C1" s="255"/>
      <c r="D1" s="255"/>
      <c r="E1" s="255"/>
      <c r="F1" s="255"/>
      <c r="G1" s="255"/>
      <c r="H1" s="255"/>
      <c r="I1" s="255"/>
      <c r="J1" s="255"/>
    </row>
    <row r="2" spans="1:10" ht="23.25" x14ac:dyDescent="0.35">
      <c r="A2" s="256" t="str">
        <f>'Base Bid'!A2:M2</f>
        <v xml:space="preserve">MARINA CLUB </v>
      </c>
      <c r="B2" s="256"/>
      <c r="C2" s="256"/>
      <c r="D2" s="256"/>
      <c r="E2" s="256"/>
      <c r="F2" s="256"/>
      <c r="G2" s="256"/>
      <c r="H2" s="256"/>
      <c r="I2" s="256"/>
      <c r="J2" s="256"/>
    </row>
    <row r="3" spans="1:10" ht="23.25" x14ac:dyDescent="0.35">
      <c r="A3" s="256" t="str">
        <f>'Base Bid'!A3:M3</f>
        <v>2445 S 222nd St Des Moines, WA 98198</v>
      </c>
      <c r="B3" s="256"/>
      <c r="C3" s="256"/>
      <c r="D3" s="256"/>
      <c r="E3" s="256"/>
      <c r="F3" s="256"/>
      <c r="G3" s="256"/>
      <c r="H3" s="256"/>
      <c r="I3" s="256"/>
      <c r="J3" s="256"/>
    </row>
    <row r="4" spans="1:10" ht="9.75" customHeight="1" x14ac:dyDescent="0.35">
      <c r="A4" s="28"/>
      <c r="B4" s="28"/>
      <c r="C4" s="28"/>
      <c r="D4" s="28"/>
      <c r="E4" s="28"/>
      <c r="F4" s="28"/>
      <c r="G4" s="28"/>
      <c r="H4" s="28"/>
      <c r="I4" s="28"/>
      <c r="J4" s="28"/>
    </row>
    <row r="5" spans="1:10" ht="23.25" x14ac:dyDescent="0.35">
      <c r="A5" s="293" t="s">
        <v>13</v>
      </c>
      <c r="B5" s="293"/>
      <c r="C5" s="293"/>
      <c r="D5" s="293"/>
      <c r="E5" s="28"/>
      <c r="F5" s="28"/>
      <c r="G5" s="28"/>
      <c r="H5" s="28"/>
      <c r="I5" s="28"/>
      <c r="J5" s="28"/>
    </row>
    <row r="6" spans="1:10" ht="23.25" x14ac:dyDescent="0.35">
      <c r="A6" s="30"/>
      <c r="B6" s="30"/>
      <c r="C6" s="30"/>
      <c r="D6" s="30"/>
      <c r="E6" s="28"/>
      <c r="F6" s="28"/>
      <c r="G6" s="134" t="s">
        <v>32</v>
      </c>
      <c r="I6" s="134"/>
      <c r="J6" s="134"/>
    </row>
    <row r="7" spans="1:10" ht="23.25" x14ac:dyDescent="0.35">
      <c r="A7" s="31" t="s">
        <v>22</v>
      </c>
      <c r="B7" s="32"/>
      <c r="C7" s="32"/>
      <c r="D7" s="32"/>
      <c r="E7" s="32"/>
      <c r="F7" s="33"/>
      <c r="G7" s="33"/>
      <c r="H7" s="33"/>
      <c r="I7" s="33"/>
      <c r="J7" s="33"/>
    </row>
    <row r="8" spans="1:10" ht="18.75" x14ac:dyDescent="0.3">
      <c r="A8" s="292" t="str">
        <f>'Base Bid'!C12</f>
        <v>Heat Pump</v>
      </c>
      <c r="B8" s="292"/>
      <c r="C8" s="292"/>
      <c r="D8" s="291"/>
      <c r="E8" s="291"/>
      <c r="F8" s="291"/>
      <c r="G8" s="291"/>
      <c r="H8" s="291"/>
      <c r="I8" s="291"/>
      <c r="J8" s="291"/>
    </row>
    <row r="10" spans="1:10" ht="18.75" x14ac:dyDescent="0.3">
      <c r="A10" s="292" t="str">
        <f>'Base Bid'!D12</f>
        <v>T Stat</v>
      </c>
      <c r="B10" s="292"/>
      <c r="C10" s="292"/>
      <c r="D10" s="291"/>
      <c r="E10" s="291"/>
      <c r="F10" s="291"/>
      <c r="G10" s="291"/>
      <c r="H10" s="291"/>
      <c r="I10" s="291"/>
      <c r="J10" s="291"/>
    </row>
    <row r="12" spans="1:10" ht="18.75" x14ac:dyDescent="0.3">
      <c r="A12" s="292" t="s">
        <v>136</v>
      </c>
      <c r="B12" s="292"/>
      <c r="C12" s="292"/>
      <c r="D12" s="291"/>
      <c r="E12" s="291"/>
      <c r="F12" s="291"/>
      <c r="G12" s="291"/>
      <c r="H12" s="291"/>
      <c r="I12" s="291"/>
      <c r="J12" s="291"/>
    </row>
    <row r="14" spans="1:10" ht="18.75" x14ac:dyDescent="0.3">
      <c r="A14" s="292" t="str">
        <f>'Base Bid'!F12</f>
        <v>ERV</v>
      </c>
      <c r="B14" s="292"/>
      <c r="C14" s="292"/>
      <c r="D14" s="291"/>
      <c r="E14" s="291"/>
      <c r="F14" s="291"/>
      <c r="G14" s="291"/>
      <c r="H14" s="291"/>
      <c r="I14" s="291"/>
      <c r="J14" s="291"/>
    </row>
    <row r="16" spans="1:10" ht="18.75" x14ac:dyDescent="0.3">
      <c r="A16" s="292" t="str">
        <f>'Base Bid'!G12</f>
        <v>Porch
Light</v>
      </c>
      <c r="B16" s="292"/>
      <c r="C16" s="292"/>
      <c r="D16" s="291"/>
      <c r="E16" s="291"/>
      <c r="F16" s="291"/>
      <c r="G16" s="291"/>
      <c r="H16" s="291"/>
      <c r="I16" s="291"/>
      <c r="J16" s="291"/>
    </row>
    <row r="18" spans="1:10" ht="18.75" x14ac:dyDescent="0.3">
      <c r="A18" s="292" t="str">
        <f>'Base Bid'!H12</f>
        <v>Bath
Fan</v>
      </c>
      <c r="B18" s="292"/>
      <c r="C18" s="292"/>
      <c r="D18" s="291"/>
      <c r="E18" s="291"/>
      <c r="F18" s="291"/>
      <c r="G18" s="291"/>
      <c r="H18" s="291"/>
      <c r="I18" s="291"/>
      <c r="J18" s="291"/>
    </row>
    <row r="20" spans="1:10" ht="18.75" x14ac:dyDescent="0.3">
      <c r="A20" s="292" t="str">
        <f>'Base Bid'!I12</f>
        <v>New Laundry Fan</v>
      </c>
      <c r="B20" s="292"/>
      <c r="C20" s="292"/>
      <c r="D20" s="291"/>
      <c r="E20" s="291"/>
      <c r="F20" s="291"/>
      <c r="G20" s="291"/>
      <c r="H20" s="291"/>
      <c r="I20" s="291"/>
      <c r="J20" s="291"/>
    </row>
    <row r="22" spans="1:10" ht="18.75" x14ac:dyDescent="0.3">
      <c r="A22" s="292" t="str">
        <f>'Base Bid'!J12</f>
        <v>Existing Laundry Fan</v>
      </c>
      <c r="B22" s="292"/>
      <c r="C22" s="292"/>
      <c r="D22" s="291"/>
      <c r="E22" s="291"/>
      <c r="F22" s="291"/>
      <c r="G22" s="291"/>
      <c r="H22" s="291"/>
      <c r="I22" s="291"/>
      <c r="J22" s="291"/>
    </row>
    <row r="23" spans="1:10" ht="18.75" x14ac:dyDescent="0.3">
      <c r="A23" s="184"/>
      <c r="B23" s="184"/>
      <c r="C23" s="184"/>
      <c r="D23" s="196"/>
      <c r="E23" s="196"/>
      <c r="F23" s="196"/>
      <c r="G23" s="196"/>
      <c r="H23" s="196"/>
      <c r="I23" s="196"/>
      <c r="J23" s="196"/>
    </row>
    <row r="24" spans="1:10" ht="18.75" x14ac:dyDescent="0.3">
      <c r="A24" s="292" t="str">
        <f>'Base Bid'!K12</f>
        <v>Humidistat</v>
      </c>
      <c r="B24" s="292"/>
      <c r="C24" s="292"/>
      <c r="D24" s="291"/>
      <c r="E24" s="291"/>
      <c r="F24" s="291"/>
      <c r="G24" s="291"/>
      <c r="H24" s="291"/>
      <c r="I24" s="291"/>
      <c r="J24" s="291"/>
    </row>
    <row r="25" spans="1:10" ht="18.75" x14ac:dyDescent="0.3">
      <c r="A25" s="184"/>
      <c r="B25" s="184"/>
      <c r="C25" s="184"/>
      <c r="D25" s="196"/>
      <c r="E25" s="196"/>
      <c r="F25" s="196"/>
      <c r="G25" s="196"/>
      <c r="H25" s="196"/>
      <c r="I25" s="196"/>
      <c r="J25" s="196"/>
    </row>
    <row r="26" spans="1:10" ht="18.75" x14ac:dyDescent="0.3">
      <c r="A26" s="292" t="str">
        <f>'Base Bid'!L12</f>
        <v>Fireplace</v>
      </c>
      <c r="B26" s="292"/>
      <c r="C26" s="292"/>
      <c r="D26" s="291"/>
      <c r="E26" s="291"/>
      <c r="F26" s="291"/>
      <c r="G26" s="291"/>
      <c r="H26" s="291"/>
      <c r="I26" s="291"/>
      <c r="J26" s="291"/>
    </row>
    <row r="28" spans="1:10" ht="18.75" x14ac:dyDescent="0.3">
      <c r="A28" s="292" t="s">
        <v>116</v>
      </c>
      <c r="B28" s="292"/>
      <c r="C28" s="292"/>
      <c r="D28" s="291"/>
      <c r="E28" s="291"/>
      <c r="F28" s="291"/>
      <c r="G28" s="291"/>
      <c r="H28" s="291"/>
      <c r="I28" s="291"/>
      <c r="J28" s="291"/>
    </row>
    <row r="30" spans="1:10" ht="18.75" x14ac:dyDescent="0.3">
      <c r="A30" s="292" t="s">
        <v>132</v>
      </c>
      <c r="B30" s="292"/>
      <c r="C30" s="292"/>
      <c r="D30" s="291"/>
      <c r="E30" s="291"/>
      <c r="F30" s="291"/>
      <c r="G30" s="291"/>
      <c r="H30" s="291"/>
      <c r="I30" s="291"/>
      <c r="J30" s="291"/>
    </row>
    <row r="32" spans="1:10" ht="23.25" x14ac:dyDescent="0.35">
      <c r="A32" s="293" t="s">
        <v>25</v>
      </c>
      <c r="B32" s="293"/>
      <c r="C32" s="293"/>
      <c r="D32" s="293"/>
    </row>
    <row r="34" spans="1:10" ht="19.5" thickBot="1" x14ac:dyDescent="0.35">
      <c r="A34" s="296" t="s">
        <v>24</v>
      </c>
      <c r="B34" s="296"/>
      <c r="C34" s="297"/>
      <c r="D34" s="297"/>
      <c r="E34" s="297"/>
      <c r="F34" s="297"/>
      <c r="G34" s="297"/>
      <c r="H34" s="297"/>
      <c r="I34" s="297"/>
      <c r="J34" s="297"/>
    </row>
    <row r="35" spans="1:10" x14ac:dyDescent="0.25">
      <c r="A35" s="301" t="s">
        <v>23</v>
      </c>
      <c r="B35" s="301"/>
      <c r="C35" s="301"/>
      <c r="D35" s="301"/>
      <c r="E35" s="301"/>
      <c r="F35" s="301"/>
      <c r="G35" s="301"/>
      <c r="H35" s="301"/>
      <c r="I35" s="301"/>
      <c r="J35" s="301"/>
    </row>
    <row r="36" spans="1:10" x14ac:dyDescent="0.25">
      <c r="A36" s="301"/>
      <c r="B36" s="301"/>
      <c r="C36" s="301"/>
      <c r="D36" s="301"/>
      <c r="E36" s="301"/>
      <c r="F36" s="301"/>
      <c r="G36" s="301"/>
      <c r="H36" s="301"/>
      <c r="I36" s="301"/>
      <c r="J36" s="301"/>
    </row>
    <row r="37" spans="1:10" x14ac:dyDescent="0.25">
      <c r="A37" s="34"/>
      <c r="B37" s="34"/>
      <c r="C37" s="34"/>
      <c r="D37" s="34"/>
      <c r="E37" s="34"/>
      <c r="F37" s="34"/>
      <c r="G37" s="34"/>
      <c r="H37" s="34"/>
    </row>
    <row r="38" spans="1:10" ht="15.75" customHeight="1" x14ac:dyDescent="0.25">
      <c r="A38" s="300" t="s">
        <v>15</v>
      </c>
      <c r="B38" s="300"/>
      <c r="C38" s="300"/>
      <c r="D38" s="300"/>
      <c r="E38" s="300"/>
      <c r="F38" s="300"/>
      <c r="G38" s="300"/>
      <c r="H38" s="300"/>
      <c r="I38" s="35"/>
      <c r="J38" s="35"/>
    </row>
    <row r="39" spans="1:10" x14ac:dyDescent="0.25">
      <c r="A39" s="300"/>
      <c r="B39" s="300"/>
      <c r="C39" s="300"/>
      <c r="D39" s="300"/>
      <c r="E39" s="300"/>
      <c r="F39" s="300"/>
      <c r="G39" s="300"/>
      <c r="H39" s="300"/>
      <c r="I39" s="35"/>
      <c r="J39" s="35"/>
    </row>
    <row r="40" spans="1:10" x14ac:dyDescent="0.25">
      <c r="A40" s="35"/>
      <c r="B40" s="35"/>
      <c r="C40" s="35"/>
      <c r="D40" s="35"/>
      <c r="E40" s="35"/>
      <c r="F40" s="35"/>
      <c r="G40" s="35"/>
      <c r="H40" s="35"/>
      <c r="I40" s="35"/>
      <c r="J40" s="35"/>
    </row>
    <row r="41" spans="1:10" ht="19.5" thickBot="1" x14ac:dyDescent="0.35">
      <c r="A41" s="36" t="s">
        <v>26</v>
      </c>
      <c r="B41" s="34"/>
      <c r="C41" s="39"/>
      <c r="D41" s="302"/>
      <c r="E41" s="302"/>
      <c r="F41" s="303"/>
      <c r="G41" s="303"/>
      <c r="H41" s="34"/>
    </row>
    <row r="42" spans="1:10" x14ac:dyDescent="0.25">
      <c r="A42" s="34"/>
      <c r="C42" s="34" t="s">
        <v>16</v>
      </c>
      <c r="D42" s="34" t="s">
        <v>17</v>
      </c>
      <c r="F42" s="34" t="s">
        <v>18</v>
      </c>
      <c r="G42" s="34"/>
      <c r="H42" s="34"/>
    </row>
    <row r="43" spans="1:10" x14ac:dyDescent="0.25">
      <c r="A43" s="34"/>
      <c r="B43" s="34"/>
      <c r="C43" s="34"/>
      <c r="D43" s="34"/>
      <c r="E43" s="34"/>
      <c r="F43" s="34"/>
      <c r="G43" s="34"/>
      <c r="H43" s="34"/>
    </row>
    <row r="44" spans="1:10" ht="21.75" customHeight="1" thickBot="1" x14ac:dyDescent="0.4">
      <c r="A44" s="298"/>
      <c r="B44" s="298"/>
      <c r="C44" s="298"/>
      <c r="D44" s="298"/>
      <c r="E44" s="34"/>
      <c r="F44" s="295"/>
      <c r="G44" s="295"/>
      <c r="H44" s="295"/>
      <c r="I44" s="295"/>
      <c r="J44" s="295"/>
    </row>
    <row r="45" spans="1:10" ht="18.75" x14ac:dyDescent="0.3">
      <c r="A45" s="36" t="s">
        <v>19</v>
      </c>
      <c r="B45" s="34"/>
      <c r="C45" s="34"/>
      <c r="D45" s="34"/>
      <c r="E45" s="34"/>
      <c r="F45" s="299" t="s">
        <v>20</v>
      </c>
      <c r="G45" s="299"/>
      <c r="H45" s="299"/>
      <c r="I45" s="299"/>
    </row>
    <row r="46" spans="1:10" x14ac:dyDescent="0.25">
      <c r="A46" s="34"/>
      <c r="B46" s="34"/>
      <c r="C46" s="34"/>
      <c r="D46" s="34"/>
      <c r="E46" s="34"/>
      <c r="F46" s="34"/>
      <c r="G46" s="34"/>
      <c r="H46" s="34"/>
    </row>
    <row r="47" spans="1:10" ht="24" customHeight="1" thickBot="1" x14ac:dyDescent="0.35">
      <c r="A47" s="36" t="s">
        <v>21</v>
      </c>
      <c r="B47" s="34"/>
      <c r="C47" s="294"/>
      <c r="D47" s="294"/>
      <c r="E47" s="294"/>
      <c r="F47" s="294"/>
      <c r="G47" s="294"/>
      <c r="H47" s="294"/>
    </row>
  </sheetData>
  <mergeCells count="39">
    <mergeCell ref="A32:D32"/>
    <mergeCell ref="A26:C26"/>
    <mergeCell ref="D26:J26"/>
    <mergeCell ref="A24:C24"/>
    <mergeCell ref="A28:C28"/>
    <mergeCell ref="D28:J28"/>
    <mergeCell ref="A30:C30"/>
    <mergeCell ref="D30:J30"/>
    <mergeCell ref="C47:H47"/>
    <mergeCell ref="F44:J44"/>
    <mergeCell ref="A34:B34"/>
    <mergeCell ref="C34:J34"/>
    <mergeCell ref="A44:D44"/>
    <mergeCell ref="F45:I45"/>
    <mergeCell ref="A38:H39"/>
    <mergeCell ref="A35:J36"/>
    <mergeCell ref="D41:E41"/>
    <mergeCell ref="F41:G41"/>
    <mergeCell ref="A1:J1"/>
    <mergeCell ref="A2:J2"/>
    <mergeCell ref="A3:J3"/>
    <mergeCell ref="A22:C22"/>
    <mergeCell ref="A5:D5"/>
    <mergeCell ref="A8:C8"/>
    <mergeCell ref="A10:C10"/>
    <mergeCell ref="A14:C14"/>
    <mergeCell ref="A20:C20"/>
    <mergeCell ref="A16:C16"/>
    <mergeCell ref="A18:C18"/>
    <mergeCell ref="D8:J8"/>
    <mergeCell ref="D10:J10"/>
    <mergeCell ref="D14:J14"/>
    <mergeCell ref="D16:J16"/>
    <mergeCell ref="D18:J18"/>
    <mergeCell ref="D20:J20"/>
    <mergeCell ref="D22:J22"/>
    <mergeCell ref="D24:J24"/>
    <mergeCell ref="A12:C12"/>
    <mergeCell ref="D12:J12"/>
  </mergeCells>
  <pageMargins left="0.7" right="0.7" top="0.75" bottom="0.75" header="0.3" footer="0.3"/>
  <pageSetup scale="83" orientation="portrait" horizontalDpi="204" verticalDpi="192" r:id="rId1"/>
  <headerFooter>
    <oddHeader xml:space="preserve">&amp;C&amp;"-,Bold"&amp;16EXHIBIT C
FORM OF PROPOSAL&amp;"-,Regular"&amp;12
</oddHeader>
    <oddFooter>&amp;LEXHIBIT C, Form of Proposal&amp;CEquipment and Signature 
&amp;RPage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P54"/>
  <sheetViews>
    <sheetView view="pageLayout" topLeftCell="A7" zoomScale="80" zoomScaleNormal="80" zoomScalePageLayoutView="80" workbookViewId="0">
      <selection activeCell="C51" sqref="C51"/>
    </sheetView>
  </sheetViews>
  <sheetFormatPr defaultColWidth="8.85546875" defaultRowHeight="12.75" x14ac:dyDescent="0.2"/>
  <cols>
    <col min="1" max="1" width="3.7109375" style="40" customWidth="1"/>
    <col min="2" max="3" width="13.28515625" style="40" customWidth="1"/>
    <col min="4" max="4" width="11.7109375" style="40" customWidth="1"/>
    <col min="5" max="5" width="17.28515625" style="40" customWidth="1"/>
    <col min="6" max="6" width="11.85546875" style="40" customWidth="1"/>
    <col min="7" max="7" width="10.140625" style="40" customWidth="1"/>
    <col min="8" max="8" width="11.42578125" style="40" customWidth="1"/>
    <col min="9" max="9" width="2.5703125" style="40" customWidth="1"/>
    <col min="10" max="10" width="17.7109375" style="117" customWidth="1"/>
    <col min="11" max="11" width="1.140625" style="40" customWidth="1"/>
    <col min="12" max="12" width="9.7109375" style="40" bestFit="1" customWidth="1"/>
    <col min="13" max="13" width="15.5703125" style="40" bestFit="1" customWidth="1"/>
    <col min="14" max="16384" width="8.85546875" style="40"/>
  </cols>
  <sheetData>
    <row r="1" spans="1:16" ht="14.25" customHeight="1" thickBot="1" x14ac:dyDescent="0.3">
      <c r="A1" s="320" t="s">
        <v>35</v>
      </c>
      <c r="B1" s="321"/>
      <c r="C1" s="321"/>
      <c r="D1" s="321"/>
      <c r="E1" s="321"/>
      <c r="F1" s="321"/>
      <c r="G1" s="321"/>
      <c r="H1" s="321"/>
      <c r="I1" s="321"/>
      <c r="J1" s="321"/>
      <c r="K1" s="322"/>
    </row>
    <row r="2" spans="1:16" ht="19.5" customHeight="1" x14ac:dyDescent="0.2">
      <c r="A2" s="41" t="s">
        <v>36</v>
      </c>
      <c r="B2" s="323" t="s">
        <v>37</v>
      </c>
      <c r="C2" s="324"/>
      <c r="D2" s="325"/>
      <c r="E2" s="326"/>
      <c r="F2" s="326"/>
      <c r="G2" s="326"/>
      <c r="H2" s="327"/>
      <c r="I2" s="314" t="s">
        <v>38</v>
      </c>
      <c r="J2" s="315"/>
      <c r="K2" s="316"/>
    </row>
    <row r="3" spans="1:16" ht="18" customHeight="1" x14ac:dyDescent="0.25">
      <c r="A3" s="42"/>
      <c r="B3" s="323" t="s">
        <v>39</v>
      </c>
      <c r="C3" s="324"/>
      <c r="D3" s="328"/>
      <c r="E3" s="329"/>
      <c r="F3" s="329"/>
      <c r="G3" s="329"/>
      <c r="H3" s="330"/>
      <c r="I3" s="331">
        <v>1</v>
      </c>
      <c r="J3" s="332"/>
      <c r="K3" s="333"/>
      <c r="L3" s="134"/>
      <c r="M3" s="134"/>
      <c r="N3" s="134"/>
      <c r="O3" s="134"/>
      <c r="P3" s="134"/>
    </row>
    <row r="4" spans="1:16" ht="21" customHeight="1" x14ac:dyDescent="0.2">
      <c r="A4" s="41"/>
      <c r="B4" s="323" t="s">
        <v>40</v>
      </c>
      <c r="C4" s="324"/>
      <c r="D4" s="328"/>
      <c r="E4" s="329"/>
      <c r="F4" s="329"/>
      <c r="G4" s="329"/>
      <c r="H4" s="337"/>
      <c r="I4" s="334"/>
      <c r="J4" s="335"/>
      <c r="K4" s="336"/>
    </row>
    <row r="5" spans="1:16" ht="21" customHeight="1" x14ac:dyDescent="0.2">
      <c r="A5" s="41"/>
      <c r="B5" s="304" t="s">
        <v>41</v>
      </c>
      <c r="C5" s="305"/>
      <c r="D5" s="308"/>
      <c r="E5" s="309"/>
      <c r="F5" s="309"/>
      <c r="G5" s="309"/>
      <c r="H5" s="310"/>
      <c r="I5" s="314" t="s">
        <v>42</v>
      </c>
      <c r="J5" s="315"/>
      <c r="K5" s="316"/>
    </row>
    <row r="6" spans="1:16" ht="24" customHeight="1" x14ac:dyDescent="0.2">
      <c r="A6" s="43"/>
      <c r="B6" s="306"/>
      <c r="C6" s="307"/>
      <c r="D6" s="311"/>
      <c r="E6" s="312"/>
      <c r="F6" s="312"/>
      <c r="G6" s="312"/>
      <c r="H6" s="313"/>
      <c r="I6" s="317"/>
      <c r="J6" s="318"/>
      <c r="K6" s="319"/>
    </row>
    <row r="7" spans="1:16" ht="22.5" x14ac:dyDescent="0.2">
      <c r="A7" s="44" t="s">
        <v>43</v>
      </c>
      <c r="B7" s="45" t="s">
        <v>44</v>
      </c>
      <c r="C7" s="45"/>
      <c r="D7" s="45"/>
      <c r="E7" s="46"/>
      <c r="F7" s="47" t="s">
        <v>45</v>
      </c>
      <c r="G7" s="48"/>
      <c r="H7" s="49" t="s">
        <v>46</v>
      </c>
      <c r="I7" s="338"/>
      <c r="J7" s="339"/>
      <c r="K7" s="340"/>
    </row>
    <row r="8" spans="1:16" ht="14.25" customHeight="1" x14ac:dyDescent="0.2">
      <c r="A8" s="50"/>
      <c r="B8" s="341"/>
      <c r="C8" s="341"/>
      <c r="D8" s="341"/>
      <c r="E8" s="342"/>
      <c r="F8" s="118"/>
      <c r="G8" s="51" t="s">
        <v>47</v>
      </c>
      <c r="H8" s="120"/>
      <c r="I8" s="52" t="s">
        <v>48</v>
      </c>
      <c r="J8" s="53">
        <f>ROUND(F8*H8,2)</f>
        <v>0</v>
      </c>
      <c r="K8" s="54"/>
    </row>
    <row r="9" spans="1:16" ht="14.25" customHeight="1" x14ac:dyDescent="0.2">
      <c r="A9" s="50"/>
      <c r="B9" s="341"/>
      <c r="C9" s="341"/>
      <c r="D9" s="341"/>
      <c r="E9" s="342"/>
      <c r="F9" s="119"/>
      <c r="G9" s="55" t="s">
        <v>47</v>
      </c>
      <c r="H9" s="121"/>
      <c r="I9" s="56" t="s">
        <v>48</v>
      </c>
      <c r="J9" s="57">
        <f>ROUND(F9*H9,2)</f>
        <v>0</v>
      </c>
      <c r="K9" s="54"/>
    </row>
    <row r="10" spans="1:16" ht="14.25" customHeight="1" x14ac:dyDescent="0.2">
      <c r="A10" s="50"/>
      <c r="B10" s="341"/>
      <c r="C10" s="341"/>
      <c r="D10" s="341"/>
      <c r="E10" s="342"/>
      <c r="F10" s="119"/>
      <c r="G10" s="55" t="s">
        <v>47</v>
      </c>
      <c r="H10" s="121"/>
      <c r="I10" s="56" t="s">
        <v>48</v>
      </c>
      <c r="J10" s="57">
        <f t="shared" ref="J10:J15" si="0">ROUND(F10*H10,2)</f>
        <v>0</v>
      </c>
      <c r="K10" s="54"/>
    </row>
    <row r="11" spans="1:16" ht="14.25" hidden="1" customHeight="1" x14ac:dyDescent="0.2">
      <c r="A11" s="50"/>
      <c r="B11" s="341"/>
      <c r="C11" s="341"/>
      <c r="D11" s="341"/>
      <c r="E11" s="342"/>
      <c r="F11" s="119"/>
      <c r="G11" s="55" t="s">
        <v>47</v>
      </c>
      <c r="H11" s="121"/>
      <c r="I11" s="56" t="s">
        <v>48</v>
      </c>
      <c r="J11" s="57">
        <f t="shared" si="0"/>
        <v>0</v>
      </c>
      <c r="K11" s="54"/>
    </row>
    <row r="12" spans="1:16" ht="14.25" hidden="1" customHeight="1" x14ac:dyDescent="0.2">
      <c r="A12" s="50"/>
      <c r="B12" s="341"/>
      <c r="C12" s="341"/>
      <c r="D12" s="341"/>
      <c r="E12" s="342"/>
      <c r="F12" s="119"/>
      <c r="G12" s="55" t="s">
        <v>47</v>
      </c>
      <c r="H12" s="121"/>
      <c r="I12" s="56" t="s">
        <v>48</v>
      </c>
      <c r="J12" s="57">
        <f t="shared" si="0"/>
        <v>0</v>
      </c>
      <c r="K12" s="54"/>
    </row>
    <row r="13" spans="1:16" ht="14.25" hidden="1" customHeight="1" x14ac:dyDescent="0.2">
      <c r="A13" s="50"/>
      <c r="B13" s="341"/>
      <c r="C13" s="341"/>
      <c r="D13" s="341"/>
      <c r="E13" s="342"/>
      <c r="F13" s="119"/>
      <c r="G13" s="55" t="s">
        <v>47</v>
      </c>
      <c r="H13" s="121"/>
      <c r="I13" s="56" t="s">
        <v>48</v>
      </c>
      <c r="J13" s="57">
        <f t="shared" si="0"/>
        <v>0</v>
      </c>
      <c r="K13" s="54"/>
    </row>
    <row r="14" spans="1:16" ht="14.25" hidden="1" customHeight="1" x14ac:dyDescent="0.2">
      <c r="A14" s="50"/>
      <c r="B14" s="341"/>
      <c r="C14" s="341"/>
      <c r="D14" s="341"/>
      <c r="E14" s="342"/>
      <c r="F14" s="119"/>
      <c r="G14" s="55" t="s">
        <v>47</v>
      </c>
      <c r="H14" s="121"/>
      <c r="I14" s="56" t="s">
        <v>48</v>
      </c>
      <c r="J14" s="57">
        <f t="shared" si="0"/>
        <v>0</v>
      </c>
      <c r="K14" s="58"/>
    </row>
    <row r="15" spans="1:16" ht="14.25" customHeight="1" thickBot="1" x14ac:dyDescent="0.25">
      <c r="A15" s="50"/>
      <c r="B15" s="341"/>
      <c r="C15" s="341"/>
      <c r="D15" s="341"/>
      <c r="E15" s="342"/>
      <c r="F15" s="119"/>
      <c r="G15" s="59" t="s">
        <v>47</v>
      </c>
      <c r="H15" s="121"/>
      <c r="I15" s="56" t="s">
        <v>48</v>
      </c>
      <c r="J15" s="57">
        <f t="shared" si="0"/>
        <v>0</v>
      </c>
      <c r="K15" s="60"/>
    </row>
    <row r="16" spans="1:16" ht="43.5" customHeight="1" thickBot="1" x14ac:dyDescent="0.25">
      <c r="A16" s="61" t="s">
        <v>49</v>
      </c>
      <c r="B16" s="345"/>
      <c r="C16" s="346"/>
      <c r="D16" s="346"/>
      <c r="E16" s="346"/>
      <c r="F16" s="346"/>
      <c r="G16" s="347"/>
      <c r="H16" s="62" t="s">
        <v>50</v>
      </c>
      <c r="I16" s="63" t="s">
        <v>48</v>
      </c>
      <c r="J16" s="64">
        <f>ROUND(SUM(J8:J15),2)</f>
        <v>0</v>
      </c>
      <c r="K16" s="65"/>
    </row>
    <row r="17" spans="1:11" ht="14.1" customHeight="1" x14ac:dyDescent="0.2">
      <c r="A17" s="44" t="s">
        <v>51</v>
      </c>
      <c r="B17" s="348" t="s">
        <v>52</v>
      </c>
      <c r="C17" s="348"/>
      <c r="D17" s="348"/>
      <c r="E17" s="348"/>
      <c r="F17" s="47" t="s">
        <v>53</v>
      </c>
      <c r="G17" s="66"/>
      <c r="H17" s="47" t="s">
        <v>54</v>
      </c>
      <c r="I17" s="338"/>
      <c r="J17" s="339"/>
      <c r="K17" s="340"/>
    </row>
    <row r="18" spans="1:11" ht="14.25" customHeight="1" x14ac:dyDescent="0.2">
      <c r="A18" s="50"/>
      <c r="B18" s="349" t="s">
        <v>82</v>
      </c>
      <c r="C18" s="349"/>
      <c r="D18" s="349"/>
      <c r="E18" s="349"/>
      <c r="F18" s="122"/>
      <c r="G18" s="67" t="s">
        <v>47</v>
      </c>
      <c r="H18" s="124"/>
      <c r="I18" s="52" t="s">
        <v>48</v>
      </c>
      <c r="J18" s="53">
        <f>ROUND(F18*H18,2)</f>
        <v>0</v>
      </c>
      <c r="K18" s="54"/>
    </row>
    <row r="19" spans="1:11" ht="14.25" customHeight="1" x14ac:dyDescent="0.2">
      <c r="A19" s="50"/>
      <c r="B19" s="343"/>
      <c r="C19" s="343"/>
      <c r="D19" s="343"/>
      <c r="E19" s="344"/>
      <c r="F19" s="123"/>
      <c r="G19" s="68" t="s">
        <v>47</v>
      </c>
      <c r="H19" s="125"/>
      <c r="I19" s="56" t="s">
        <v>48</v>
      </c>
      <c r="J19" s="57">
        <f>ROUND(F19*H19,2)</f>
        <v>0</v>
      </c>
      <c r="K19" s="54"/>
    </row>
    <row r="20" spans="1:11" ht="14.25" hidden="1" customHeight="1" x14ac:dyDescent="0.2">
      <c r="A20" s="50"/>
      <c r="B20" s="343"/>
      <c r="C20" s="343"/>
      <c r="D20" s="343"/>
      <c r="E20" s="344"/>
      <c r="F20" s="123"/>
      <c r="G20" s="68" t="s">
        <v>47</v>
      </c>
      <c r="H20" s="125"/>
      <c r="I20" s="56" t="s">
        <v>48</v>
      </c>
      <c r="J20" s="57">
        <f t="shared" ref="J20:J21" si="1">ROUND(F20*H20,2)</f>
        <v>0</v>
      </c>
      <c r="K20" s="54"/>
    </row>
    <row r="21" spans="1:11" ht="14.25" hidden="1" customHeight="1" x14ac:dyDescent="0.2">
      <c r="A21" s="50"/>
      <c r="B21" s="343"/>
      <c r="C21" s="343"/>
      <c r="D21" s="343"/>
      <c r="E21" s="344"/>
      <c r="F21" s="123"/>
      <c r="G21" s="68" t="s">
        <v>47</v>
      </c>
      <c r="H21" s="125"/>
      <c r="I21" s="56" t="s">
        <v>48</v>
      </c>
      <c r="J21" s="57">
        <f t="shared" si="1"/>
        <v>0</v>
      </c>
      <c r="K21" s="54"/>
    </row>
    <row r="22" spans="1:11" ht="14.25" hidden="1" customHeight="1" x14ac:dyDescent="0.2">
      <c r="A22" s="50"/>
      <c r="B22" s="343"/>
      <c r="C22" s="343"/>
      <c r="D22" s="343"/>
      <c r="E22" s="344"/>
      <c r="F22" s="123"/>
      <c r="G22" s="68" t="s">
        <v>47</v>
      </c>
      <c r="H22" s="125"/>
      <c r="I22" s="56" t="s">
        <v>48</v>
      </c>
      <c r="J22" s="57">
        <f>ROUND(F22*H22,2)</f>
        <v>0</v>
      </c>
      <c r="K22" s="54"/>
    </row>
    <row r="23" spans="1:11" ht="14.25" customHeight="1" thickBot="1" x14ac:dyDescent="0.25">
      <c r="A23" s="50"/>
      <c r="B23" s="343"/>
      <c r="C23" s="343"/>
      <c r="D23" s="343"/>
      <c r="E23" s="344"/>
      <c r="F23" s="123"/>
      <c r="G23" s="69" t="s">
        <v>47</v>
      </c>
      <c r="H23" s="125"/>
      <c r="I23" s="56" t="s">
        <v>48</v>
      </c>
      <c r="J23" s="57">
        <f>ROUND(F23*H23,2)</f>
        <v>0</v>
      </c>
      <c r="K23" s="54"/>
    </row>
    <row r="24" spans="1:11" ht="48" customHeight="1" thickBot="1" x14ac:dyDescent="0.25">
      <c r="A24" s="70" t="s">
        <v>49</v>
      </c>
      <c r="B24" s="350"/>
      <c r="C24" s="351"/>
      <c r="D24" s="351"/>
      <c r="E24" s="351"/>
      <c r="F24" s="351"/>
      <c r="G24" s="352"/>
      <c r="H24" s="71" t="s">
        <v>55</v>
      </c>
      <c r="I24" s="72" t="s">
        <v>48</v>
      </c>
      <c r="J24" s="73">
        <f>SUM(J18:J23)</f>
        <v>0</v>
      </c>
      <c r="K24" s="74"/>
    </row>
    <row r="25" spans="1:11" s="76" customFormat="1" ht="14.1" customHeight="1" x14ac:dyDescent="0.2">
      <c r="A25" s="75" t="s">
        <v>56</v>
      </c>
      <c r="B25" s="353" t="s">
        <v>57</v>
      </c>
      <c r="C25" s="353"/>
      <c r="D25" s="354"/>
      <c r="E25" s="354"/>
      <c r="F25" s="354"/>
      <c r="G25" s="354"/>
      <c r="H25" s="355"/>
      <c r="I25" s="356"/>
      <c r="J25" s="357"/>
      <c r="K25" s="358"/>
    </row>
    <row r="26" spans="1:11" ht="13.5" customHeight="1" x14ac:dyDescent="0.2">
      <c r="A26" s="50"/>
      <c r="B26" s="359" t="s">
        <v>58</v>
      </c>
      <c r="C26" s="360"/>
      <c r="D26" s="349" t="s">
        <v>82</v>
      </c>
      <c r="E26" s="349"/>
      <c r="F26" s="349"/>
      <c r="G26" s="349"/>
      <c r="H26" s="349"/>
      <c r="I26" s="56" t="s">
        <v>48</v>
      </c>
      <c r="J26" s="126"/>
      <c r="K26" s="77"/>
    </row>
    <row r="27" spans="1:11" ht="13.5" customHeight="1" x14ac:dyDescent="0.2">
      <c r="A27" s="50"/>
      <c r="B27" s="361"/>
      <c r="C27" s="362"/>
      <c r="D27" s="363"/>
      <c r="E27" s="364"/>
      <c r="F27" s="364"/>
      <c r="G27" s="364"/>
      <c r="H27" s="365"/>
      <c r="I27" s="56" t="s">
        <v>48</v>
      </c>
      <c r="J27" s="126"/>
      <c r="K27" s="77"/>
    </row>
    <row r="28" spans="1:11" ht="13.5" customHeight="1" x14ac:dyDescent="0.2">
      <c r="A28" s="50"/>
      <c r="B28" s="361"/>
      <c r="C28" s="362"/>
      <c r="D28" s="363"/>
      <c r="E28" s="364"/>
      <c r="F28" s="364"/>
      <c r="G28" s="364"/>
      <c r="H28" s="365"/>
      <c r="I28" s="56" t="s">
        <v>48</v>
      </c>
      <c r="J28" s="126"/>
      <c r="K28" s="77"/>
    </row>
    <row r="29" spans="1:11" ht="13.5" hidden="1" customHeight="1" x14ac:dyDescent="0.2">
      <c r="A29" s="50"/>
      <c r="B29" s="361"/>
      <c r="C29" s="362"/>
      <c r="D29" s="363"/>
      <c r="E29" s="364"/>
      <c r="F29" s="364"/>
      <c r="G29" s="364"/>
      <c r="H29" s="365"/>
      <c r="I29" s="56" t="s">
        <v>48</v>
      </c>
      <c r="J29" s="126"/>
      <c r="K29" s="77"/>
    </row>
    <row r="30" spans="1:11" ht="13.5" hidden="1" customHeight="1" x14ac:dyDescent="0.2">
      <c r="A30" s="50"/>
      <c r="B30" s="361"/>
      <c r="C30" s="362"/>
      <c r="D30" s="363"/>
      <c r="E30" s="364"/>
      <c r="F30" s="364"/>
      <c r="G30" s="364"/>
      <c r="H30" s="365"/>
      <c r="I30" s="56" t="s">
        <v>48</v>
      </c>
      <c r="J30" s="126"/>
      <c r="K30" s="77"/>
    </row>
    <row r="31" spans="1:11" ht="13.5" customHeight="1" thickBot="1" x14ac:dyDescent="0.25">
      <c r="A31" s="50"/>
      <c r="B31" s="366" t="s">
        <v>59</v>
      </c>
      <c r="C31" s="367"/>
      <c r="D31" s="368"/>
      <c r="E31" s="369"/>
      <c r="F31" s="369"/>
      <c r="G31" s="369"/>
      <c r="H31" s="365"/>
      <c r="I31" s="56" t="s">
        <v>48</v>
      </c>
      <c r="J31" s="126"/>
      <c r="K31" s="77"/>
    </row>
    <row r="32" spans="1:11" ht="45.75" customHeight="1" thickBot="1" x14ac:dyDescent="0.25">
      <c r="A32" s="70" t="s">
        <v>49</v>
      </c>
      <c r="B32" s="345"/>
      <c r="C32" s="346"/>
      <c r="D32" s="346"/>
      <c r="E32" s="346"/>
      <c r="F32" s="346"/>
      <c r="G32" s="347"/>
      <c r="H32" s="62" t="s">
        <v>84</v>
      </c>
      <c r="I32" s="78" t="s">
        <v>48</v>
      </c>
      <c r="J32" s="79">
        <f>ROUND(SUM(J26:J31),2)</f>
        <v>0</v>
      </c>
      <c r="K32" s="77"/>
    </row>
    <row r="33" spans="1:13" ht="13.5" customHeight="1" thickBot="1" x14ac:dyDescent="0.25">
      <c r="A33" s="80" t="s">
        <v>60</v>
      </c>
      <c r="B33" s="370" t="s">
        <v>61</v>
      </c>
      <c r="C33" s="370"/>
      <c r="D33" s="371"/>
      <c r="E33" s="371"/>
      <c r="F33" s="372"/>
      <c r="G33" s="372"/>
      <c r="H33" s="373"/>
      <c r="I33" s="81"/>
      <c r="J33" s="82"/>
      <c r="K33" s="83"/>
    </row>
    <row r="34" spans="1:13" ht="17.25" customHeight="1" thickBot="1" x14ac:dyDescent="0.25">
      <c r="A34" s="84"/>
      <c r="B34" s="374"/>
      <c r="C34" s="375"/>
      <c r="D34" s="375"/>
      <c r="E34" s="375"/>
      <c r="F34" s="376"/>
      <c r="G34" s="377" t="s">
        <v>62</v>
      </c>
      <c r="H34" s="378"/>
      <c r="I34" s="85" t="s">
        <v>48</v>
      </c>
      <c r="J34" s="86">
        <f>J24+J32</f>
        <v>0</v>
      </c>
      <c r="K34" s="87"/>
    </row>
    <row r="35" spans="1:13" ht="14.1" customHeight="1" x14ac:dyDescent="0.2">
      <c r="A35" s="75" t="s">
        <v>63</v>
      </c>
      <c r="B35" s="379" t="s">
        <v>64</v>
      </c>
      <c r="C35" s="379"/>
      <c r="D35" s="380"/>
      <c r="E35" s="380"/>
      <c r="F35" s="380"/>
      <c r="G35" s="380"/>
      <c r="H35" s="380"/>
      <c r="I35" s="381"/>
      <c r="J35" s="382"/>
      <c r="K35" s="383"/>
    </row>
    <row r="36" spans="1:13" ht="15.75" customHeight="1" x14ac:dyDescent="0.2">
      <c r="A36" s="50"/>
      <c r="B36" s="384" t="s">
        <v>65</v>
      </c>
      <c r="C36" s="384"/>
      <c r="D36" s="384"/>
      <c r="E36" s="384"/>
      <c r="F36" s="384"/>
      <c r="G36" s="384"/>
      <c r="H36" s="384"/>
      <c r="I36" s="88" t="s">
        <v>48</v>
      </c>
      <c r="J36" s="89">
        <v>0</v>
      </c>
      <c r="K36" s="90"/>
    </row>
    <row r="37" spans="1:13" ht="14.1" customHeight="1" thickBot="1" x14ac:dyDescent="0.25">
      <c r="A37" s="91" t="s">
        <v>66</v>
      </c>
      <c r="B37" s="385" t="s">
        <v>67</v>
      </c>
      <c r="C37" s="385"/>
      <c r="D37" s="385"/>
      <c r="E37" s="385"/>
      <c r="F37" s="92"/>
      <c r="G37" s="92"/>
      <c r="H37" s="92"/>
      <c r="I37" s="386"/>
      <c r="J37" s="387"/>
      <c r="K37" s="388"/>
    </row>
    <row r="38" spans="1:13" ht="18.75" customHeight="1" thickBot="1" x14ac:dyDescent="0.25">
      <c r="A38" s="93"/>
      <c r="B38" s="391"/>
      <c r="C38" s="392"/>
      <c r="D38" s="393"/>
      <c r="E38" s="394" t="s">
        <v>68</v>
      </c>
      <c r="F38" s="395"/>
      <c r="G38" s="396" t="s">
        <v>69</v>
      </c>
      <c r="H38" s="397"/>
      <c r="I38" s="94" t="s">
        <v>48</v>
      </c>
      <c r="J38" s="95">
        <f>J16+J34+J36</f>
        <v>0</v>
      </c>
      <c r="K38" s="96"/>
    </row>
    <row r="39" spans="1:13" ht="3.75" customHeight="1" thickBot="1" x14ac:dyDescent="0.25">
      <c r="A39" s="93"/>
      <c r="B39" s="97"/>
      <c r="C39" s="97"/>
      <c r="D39" s="98"/>
      <c r="E39" s="99"/>
      <c r="F39" s="100"/>
      <c r="G39" s="101"/>
      <c r="H39" s="101"/>
      <c r="I39" s="102"/>
      <c r="J39" s="103"/>
      <c r="K39" s="104"/>
    </row>
    <row r="40" spans="1:13" ht="15.75" customHeight="1" thickBot="1" x14ac:dyDescent="0.25">
      <c r="A40" s="105" t="s">
        <v>70</v>
      </c>
      <c r="B40" s="398" t="s">
        <v>83</v>
      </c>
      <c r="C40" s="399"/>
      <c r="D40" s="393"/>
      <c r="E40" s="393"/>
      <c r="F40" s="400"/>
      <c r="G40" s="401"/>
      <c r="H40" s="402"/>
      <c r="I40" s="106" t="s">
        <v>48</v>
      </c>
      <c r="J40" s="133" t="e">
        <f>'Base Bid'!K52:M52</f>
        <v>#VALUE!</v>
      </c>
      <c r="K40" s="107"/>
      <c r="M40" s="108"/>
    </row>
    <row r="41" spans="1:13" ht="15" customHeight="1" thickBot="1" x14ac:dyDescent="0.25">
      <c r="A41" s="105" t="s">
        <v>71</v>
      </c>
      <c r="B41" s="398" t="s">
        <v>72</v>
      </c>
      <c r="C41" s="399"/>
      <c r="D41" s="393"/>
      <c r="E41" s="393"/>
      <c r="F41" s="400"/>
      <c r="G41" s="401"/>
      <c r="H41" s="402"/>
      <c r="I41" s="106" t="s">
        <v>48</v>
      </c>
      <c r="J41" s="127">
        <v>0</v>
      </c>
      <c r="K41" s="136"/>
      <c r="M41" s="108"/>
    </row>
    <row r="42" spans="1:13" ht="15.75" customHeight="1" thickBot="1" x14ac:dyDescent="0.25">
      <c r="A42" s="91" t="s">
        <v>73</v>
      </c>
      <c r="B42" s="403" t="s">
        <v>85</v>
      </c>
      <c r="C42" s="403"/>
      <c r="D42" s="403"/>
      <c r="E42" s="403"/>
      <c r="F42" s="403"/>
      <c r="G42" s="403"/>
      <c r="H42" s="403"/>
      <c r="I42" s="386"/>
      <c r="J42" s="387"/>
      <c r="K42" s="388"/>
    </row>
    <row r="43" spans="1:13" ht="18" customHeight="1" thickBot="1" x14ac:dyDescent="0.25">
      <c r="A43" s="93"/>
      <c r="B43" s="109"/>
      <c r="C43" s="110"/>
      <c r="D43" s="394" t="s">
        <v>74</v>
      </c>
      <c r="E43" s="394"/>
      <c r="F43" s="404"/>
      <c r="G43" s="396" t="s">
        <v>75</v>
      </c>
      <c r="H43" s="397"/>
      <c r="I43" s="111" t="s">
        <v>48</v>
      </c>
      <c r="J43" s="112" t="e">
        <f>J38+J40+J41</f>
        <v>#VALUE!</v>
      </c>
      <c r="K43" s="96"/>
    </row>
    <row r="44" spans="1:13" ht="10.5" customHeight="1" x14ac:dyDescent="0.2">
      <c r="F44" s="405"/>
      <c r="G44" s="406"/>
      <c r="H44" s="406"/>
      <c r="I44" s="406"/>
      <c r="J44" s="406"/>
      <c r="K44" s="406"/>
    </row>
    <row r="45" spans="1:13" ht="10.5" customHeight="1" x14ac:dyDescent="0.2">
      <c r="A45" s="390" t="s">
        <v>76</v>
      </c>
      <c r="B45" s="390"/>
      <c r="C45" s="390"/>
      <c r="D45" s="390"/>
      <c r="E45" s="390"/>
      <c r="F45" s="390"/>
      <c r="G45" s="390"/>
      <c r="H45" s="390"/>
      <c r="I45" s="390"/>
      <c r="J45" s="390"/>
      <c r="K45" s="390"/>
      <c r="L45" s="113"/>
    </row>
    <row r="46" spans="1:13" ht="10.5" customHeight="1" x14ac:dyDescent="0.2">
      <c r="A46" s="389" t="s">
        <v>77</v>
      </c>
      <c r="B46" s="389"/>
      <c r="C46" s="389"/>
      <c r="D46" s="389"/>
      <c r="E46" s="389"/>
      <c r="F46" s="389"/>
      <c r="G46" s="389"/>
      <c r="H46" s="389"/>
      <c r="I46" s="389"/>
      <c r="J46" s="389"/>
      <c r="K46" s="389"/>
      <c r="L46" s="114"/>
    </row>
    <row r="47" spans="1:13" ht="12" customHeight="1" thickBot="1" x14ac:dyDescent="0.25">
      <c r="A47" s="115"/>
      <c r="B47" s="115"/>
      <c r="C47" s="115"/>
      <c r="D47" s="115"/>
      <c r="E47" s="116"/>
      <c r="F47" s="115"/>
      <c r="G47" s="115"/>
      <c r="H47" s="115"/>
      <c r="I47" s="115"/>
      <c r="J47" s="116"/>
      <c r="K47" s="116"/>
      <c r="L47" s="116"/>
    </row>
    <row r="48" spans="1:13" ht="11.25" customHeight="1" x14ac:dyDescent="0.2">
      <c r="A48" s="128"/>
      <c r="B48" s="137" t="s">
        <v>78</v>
      </c>
      <c r="C48" s="137"/>
      <c r="D48" s="157"/>
      <c r="E48" s="138"/>
      <c r="G48" s="143" t="s">
        <v>79</v>
      </c>
      <c r="H48" s="142"/>
      <c r="I48" s="142"/>
      <c r="J48" s="142"/>
      <c r="K48" s="144"/>
    </row>
    <row r="49" spans="1:11" ht="19.5" customHeight="1" x14ac:dyDescent="0.2">
      <c r="A49" s="129"/>
      <c r="B49" s="130"/>
      <c r="C49" s="413"/>
      <c r="D49" s="413"/>
      <c r="E49" s="414"/>
      <c r="F49" s="139"/>
      <c r="G49" s="145"/>
      <c r="J49" s="40"/>
      <c r="K49" s="146"/>
    </row>
    <row r="50" spans="1:11" ht="11.25" customHeight="1" x14ac:dyDescent="0.25">
      <c r="A50" s="151" t="s">
        <v>89</v>
      </c>
      <c r="B50" s="150"/>
      <c r="C50" s="415"/>
      <c r="D50" s="415"/>
      <c r="E50" s="416"/>
      <c r="F50" s="140"/>
      <c r="G50" s="410" t="s">
        <v>87</v>
      </c>
      <c r="H50" s="407"/>
      <c r="I50" s="407"/>
      <c r="J50" s="407"/>
      <c r="K50" s="147"/>
    </row>
    <row r="51" spans="1:11" ht="14.25" customHeight="1" x14ac:dyDescent="0.25">
      <c r="A51" s="129"/>
      <c r="B51" s="130"/>
      <c r="C51" s="132"/>
      <c r="D51" s="156"/>
      <c r="E51" s="131"/>
      <c r="F51" s="141"/>
      <c r="G51" s="411"/>
      <c r="H51" s="408"/>
      <c r="I51" s="408"/>
      <c r="J51" s="408"/>
      <c r="K51" s="146"/>
    </row>
    <row r="52" spans="1:11" ht="24" customHeight="1" x14ac:dyDescent="0.25">
      <c r="A52" s="152" t="s">
        <v>90</v>
      </c>
      <c r="B52" s="150"/>
      <c r="C52" s="417"/>
      <c r="D52" s="417"/>
      <c r="E52" s="418"/>
      <c r="F52" s="140"/>
      <c r="G52" s="155" t="s">
        <v>88</v>
      </c>
      <c r="H52" s="412"/>
      <c r="I52" s="412"/>
      <c r="J52" s="412"/>
      <c r="K52" s="147"/>
    </row>
    <row r="53" spans="1:11" ht="22.5" customHeight="1" thickBot="1" x14ac:dyDescent="0.3">
      <c r="A53" s="153" t="s">
        <v>91</v>
      </c>
      <c r="B53" s="154"/>
      <c r="C53" s="419"/>
      <c r="D53" s="419"/>
      <c r="E53" s="420"/>
      <c r="F53" s="140"/>
      <c r="G53" s="148" t="s">
        <v>86</v>
      </c>
      <c r="H53" s="409"/>
      <c r="I53" s="409"/>
      <c r="J53" s="409"/>
      <c r="K53" s="149"/>
    </row>
    <row r="54" spans="1:11" ht="24.75" customHeight="1" x14ac:dyDescent="0.2">
      <c r="A54" s="116"/>
      <c r="B54" s="116"/>
      <c r="C54" s="116"/>
      <c r="E54" s="116"/>
      <c r="F54" s="116"/>
      <c r="G54" s="116"/>
      <c r="H54" s="116"/>
      <c r="I54" s="116"/>
      <c r="J54" s="116"/>
      <c r="K54" s="116"/>
    </row>
  </sheetData>
  <mergeCells count="73">
    <mergeCell ref="H50:J51"/>
    <mergeCell ref="H53:J53"/>
    <mergeCell ref="G50:G51"/>
    <mergeCell ref="H52:J52"/>
    <mergeCell ref="C49:E50"/>
    <mergeCell ref="C52:E52"/>
    <mergeCell ref="C53:E53"/>
    <mergeCell ref="A46:K46"/>
    <mergeCell ref="A45:K45"/>
    <mergeCell ref="B38:D38"/>
    <mergeCell ref="E38:F38"/>
    <mergeCell ref="G38:H38"/>
    <mergeCell ref="B40:F40"/>
    <mergeCell ref="G40:H40"/>
    <mergeCell ref="B41:F41"/>
    <mergeCell ref="G41:H41"/>
    <mergeCell ref="B42:H42"/>
    <mergeCell ref="I42:K42"/>
    <mergeCell ref="D43:F43"/>
    <mergeCell ref="G43:H43"/>
    <mergeCell ref="F44:K44"/>
    <mergeCell ref="B35:C35"/>
    <mergeCell ref="D35:H35"/>
    <mergeCell ref="I35:K35"/>
    <mergeCell ref="B36:H36"/>
    <mergeCell ref="B37:E37"/>
    <mergeCell ref="I37:K37"/>
    <mergeCell ref="B31:C31"/>
    <mergeCell ref="D31:H31"/>
    <mergeCell ref="B32:G32"/>
    <mergeCell ref="B33:H33"/>
    <mergeCell ref="B34:F34"/>
    <mergeCell ref="G34:H34"/>
    <mergeCell ref="B24:G24"/>
    <mergeCell ref="B25:H25"/>
    <mergeCell ref="I25:K25"/>
    <mergeCell ref="B26:C30"/>
    <mergeCell ref="D26:H26"/>
    <mergeCell ref="D27:H27"/>
    <mergeCell ref="D28:H28"/>
    <mergeCell ref="D29:H29"/>
    <mergeCell ref="D30:H30"/>
    <mergeCell ref="B23:E23"/>
    <mergeCell ref="B13:E13"/>
    <mergeCell ref="B14:E14"/>
    <mergeCell ref="B15:E15"/>
    <mergeCell ref="B16:G16"/>
    <mergeCell ref="B17:E17"/>
    <mergeCell ref="B18:E18"/>
    <mergeCell ref="B19:E19"/>
    <mergeCell ref="B20:E20"/>
    <mergeCell ref="B21:E21"/>
    <mergeCell ref="B22:E22"/>
    <mergeCell ref="I17:K17"/>
    <mergeCell ref="I7:K7"/>
    <mergeCell ref="B8:E8"/>
    <mergeCell ref="B9:E9"/>
    <mergeCell ref="B10:E10"/>
    <mergeCell ref="B11:E11"/>
    <mergeCell ref="B12:E12"/>
    <mergeCell ref="B5:C6"/>
    <mergeCell ref="D5:H6"/>
    <mergeCell ref="I5:K5"/>
    <mergeCell ref="I6:K6"/>
    <mergeCell ref="A1:K1"/>
    <mergeCell ref="B2:C2"/>
    <mergeCell ref="D2:H2"/>
    <mergeCell ref="I2:K2"/>
    <mergeCell ref="B3:C3"/>
    <mergeCell ref="D3:H3"/>
    <mergeCell ref="I3:K4"/>
    <mergeCell ref="B4:C4"/>
    <mergeCell ref="D4:H4"/>
  </mergeCells>
  <dataValidations count="1">
    <dataValidation type="list" allowBlank="1" showInputMessage="1" showErrorMessage="1" sqref="I3:K4" xr:uid="{00000000-0002-0000-0500-000000000000}">
      <formula1>"1,2,3,4,5,6,7,8,9,10"</formula1>
    </dataValidation>
  </dataValidations>
  <pageMargins left="0.7" right="0.7" top="0.75" bottom="0.75" header="0.3" footer="0.3"/>
  <pageSetup scale="79" fitToHeight="0" orientation="portrait" r:id="rId1"/>
  <headerFooter differentFirst="1">
    <firstHeader>&amp;L&amp;KFF0000*enter data in orange cells only</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27</vt:i4>
      </vt:variant>
    </vt:vector>
  </HeadingPairs>
  <TitlesOfParts>
    <vt:vector size="33" baseType="lpstr">
      <vt:lpstr>Instructions</vt:lpstr>
      <vt:lpstr>Base Bid</vt:lpstr>
      <vt:lpstr>Alternate 1</vt:lpstr>
      <vt:lpstr>Alternate 2</vt:lpstr>
      <vt:lpstr>Equipment &amp; Signature</vt:lpstr>
      <vt:lpstr>Change Order #</vt:lpstr>
      <vt:lpstr>'Alternate 1'!Address</vt:lpstr>
      <vt:lpstr>'Alternate 2'!Address</vt:lpstr>
      <vt:lpstr>Address</vt:lpstr>
      <vt:lpstr>'Alternate 1'!contractnumber</vt:lpstr>
      <vt:lpstr>'Alternate 2'!contractnumber</vt:lpstr>
      <vt:lpstr>contractnumber</vt:lpstr>
      <vt:lpstr>'Alternate 1'!MaterialCost</vt:lpstr>
      <vt:lpstr>'Alternate 2'!MaterialCost</vt:lpstr>
      <vt:lpstr>'Base Bid'!MaterialCost</vt:lpstr>
      <vt:lpstr>'Alternate 1'!NameofProject</vt:lpstr>
      <vt:lpstr>'Alternate 2'!NameofProject</vt:lpstr>
      <vt:lpstr>NameofProject</vt:lpstr>
      <vt:lpstr>'Alternate 1'!PBLOP</vt:lpstr>
      <vt:lpstr>'Alternate 2'!PBLOP</vt:lpstr>
      <vt:lpstr>PBLOP</vt:lpstr>
      <vt:lpstr>'Alternate 1'!PermitCost</vt:lpstr>
      <vt:lpstr>'Alternate 2'!PermitCost</vt:lpstr>
      <vt:lpstr>'Base Bid'!PermitCost</vt:lpstr>
      <vt:lpstr>'Alternate 1'!Print_Area</vt:lpstr>
      <vt:lpstr>'Alternate 2'!Print_Area</vt:lpstr>
      <vt:lpstr>'Base Bid'!Print_Area</vt:lpstr>
      <vt:lpstr>'Change Order #'!Print_Area</vt:lpstr>
      <vt:lpstr>'Equipment &amp; Signature'!Print_Area</vt:lpstr>
      <vt:lpstr>Instructions!Print_Area</vt:lpstr>
      <vt:lpstr>'Alternate 1'!Tax</vt:lpstr>
      <vt:lpstr>'Alternate 2'!Tax</vt:lpstr>
      <vt:lpstr>Tax</vt:lpstr>
    </vt:vector>
  </TitlesOfParts>
  <Company>King County Housing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Jesse Bennett</dc:creator>
  <cp:lastModifiedBy>Jesse Bennett</cp:lastModifiedBy>
  <cp:lastPrinted>2024-03-04T20:29:44Z</cp:lastPrinted>
  <dcterms:created xsi:type="dcterms:W3CDTF">2023-04-05T19:29:30Z</dcterms:created>
  <dcterms:modified xsi:type="dcterms:W3CDTF">2024-05-13T15:24:24Z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22.3</vt:lpwstr>
  </property>
</Properties>
</file>